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080" windowHeight="13065" tabRatio="800" firstSheet="10" activeTab="14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4-部门专项业务经费绩效目标表 (2)" sheetId="19" r:id="rId17"/>
    <sheet name="表15-部门整体支出绩效目标表" sheetId="17" r:id="rId18"/>
    <sheet name="表16-专项资金总体绩效目标表" sheetId="18" r:id="rId19"/>
  </sheets>
  <definedNames>
    <definedName name="_xlnm.Print_Area" localSheetId="17">'表15-部门整体支出绩效目标表'!$A$1:$H$42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24519"/>
</workbook>
</file>

<file path=xl/calcChain.xml><?xml version="1.0" encoding="utf-8"?>
<calcChain xmlns="http://schemas.openxmlformats.org/spreadsheetml/2006/main">
  <c r="C9" i="15"/>
  <c r="C10"/>
  <c r="C11"/>
  <c r="C12"/>
  <c r="D10"/>
  <c r="D11"/>
  <c r="D12"/>
  <c r="D9"/>
  <c r="X10"/>
  <c r="V10" s="1"/>
  <c r="U10" s="1"/>
  <c r="Y10"/>
  <c r="AA10"/>
  <c r="V11"/>
  <c r="U11" s="1"/>
  <c r="X11"/>
  <c r="Y11"/>
  <c r="AA11"/>
  <c r="U12"/>
  <c r="V12"/>
  <c r="X12"/>
  <c r="Y12"/>
  <c r="AA12"/>
  <c r="F12" i="17"/>
  <c r="G12"/>
  <c r="F9"/>
  <c r="F10"/>
  <c r="F8"/>
  <c r="G10" i="15"/>
  <c r="R9"/>
  <c r="P9" s="1"/>
  <c r="O9"/>
  <c r="X9"/>
  <c r="V9" s="1"/>
  <c r="M10"/>
  <c r="L10" s="1"/>
  <c r="P10"/>
  <c r="P11"/>
  <c r="P12"/>
  <c r="M11"/>
  <c r="L11" s="1"/>
  <c r="M12"/>
  <c r="M9"/>
  <c r="G11"/>
  <c r="G12"/>
  <c r="I9"/>
  <c r="G9" s="1"/>
  <c r="E7" i="10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6"/>
  <c r="E8" i="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7"/>
  <c r="E6"/>
  <c r="H15" i="6"/>
  <c r="H8"/>
  <c r="H7"/>
  <c r="H6" s="1"/>
  <c r="F12"/>
  <c r="F7"/>
  <c r="F6" s="1"/>
  <c r="D6"/>
  <c r="C9" i="5"/>
  <c r="C10"/>
  <c r="C11"/>
  <c r="C12"/>
  <c r="C8"/>
  <c r="D9"/>
  <c r="D10"/>
  <c r="D11"/>
  <c r="D12"/>
  <c r="D8"/>
  <c r="E8"/>
  <c r="C9" i="4"/>
  <c r="C10"/>
  <c r="C11"/>
  <c r="C12"/>
  <c r="C8"/>
  <c r="E8"/>
  <c r="D8" s="1"/>
  <c r="D9"/>
  <c r="D10"/>
  <c r="D11"/>
  <c r="D12"/>
  <c r="H45" i="3"/>
  <c r="F45"/>
  <c r="D45"/>
  <c r="B45"/>
  <c r="H6"/>
  <c r="H15"/>
  <c r="H8"/>
  <c r="H7"/>
  <c r="F6"/>
  <c r="F7"/>
  <c r="F12"/>
  <c r="D6"/>
  <c r="H27" i="11"/>
  <c r="D27"/>
  <c r="B27"/>
  <c r="L12" i="15" l="1"/>
  <c r="AA9"/>
  <c r="Y9" s="1"/>
  <c r="U9" s="1"/>
  <c r="L9"/>
</calcChain>
</file>

<file path=xl/sharedStrings.xml><?xml version="1.0" encoding="utf-8"?>
<sst xmlns="http://schemas.openxmlformats.org/spreadsheetml/2006/main" count="1379" uniqueCount="561">
  <si>
    <t>2021年部门综合预算公开报表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</si>
  <si>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</si>
  <si>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</si>
  <si>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</si>
  <si>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</si>
  <si>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</si>
  <si>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</si>
  <si>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</si>
  <si>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</si>
  <si>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</si>
  <si>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</si>
  <si>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</si>
  <si>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</si>
  <si>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</si>
  <si>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</si>
  <si>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</si>
  <si>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</si>
  <si>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</si>
  <si>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</si>
  <si>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</si>
  <si>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</si>
  <si>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</si>
  <si>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</si>
  <si>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</si>
  <si>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表10</t>
  </si>
  <si>
    <t>2021年部门综合预算专项业务经费支出表</t>
  </si>
  <si>
    <t>表11</t>
  </si>
  <si>
    <t>2021年部门综合预算财政拨款上年结转资金支出表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</si>
  <si>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</si>
  <si>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</si>
  <si>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</si>
  <si>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</si>
  <si>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</si>
  <si>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</si>
  <si>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</si>
  <si>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</si>
  <si>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市县根据绩效管理推进情况统一部署，如统一要求暂不公开，请从目录和附表中删去。</t>
  </si>
  <si>
    <t>表16</t>
  </si>
  <si>
    <t>2021年专项资金总体绩效目标表</t>
  </si>
  <si>
    <t>不管理的本级专项资金的部门，请公开空表并说明。市县根据绩效管理推进情况统一部署，如统一要求暂不公开，请从目录和附表中删去；如确定公开，则不涉及的部门应公开空表。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</si>
  <si>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</si>
  <si>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</si>
  <si>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</si>
  <si>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</si>
  <si>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</si>
  <si>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</si>
  <si>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</si>
  <si>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</si>
  <si>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</si>
  <si>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</si>
  <si>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</si>
  <si>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</si>
  <si>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</si>
  <si>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</si>
  <si>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</si>
  <si>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</si>
  <si>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</si>
  <si>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</si>
  <si>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</si>
  <si>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</si>
  <si>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</si>
  <si>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</si>
  <si>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</si>
  <si>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</si>
  <si>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</si>
  <si>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</si>
  <si>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</si>
  <si>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</si>
  <si>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</si>
  <si>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</si>
  <si>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</si>
  <si>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</si>
  <si>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</si>
  <si>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</si>
  <si>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</si>
  <si>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</si>
  <si>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</si>
  <si>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</si>
  <si>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</si>
  <si>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</si>
  <si>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</si>
  <si>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</si>
  <si>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</si>
  <si>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</si>
  <si>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</si>
  <si>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</si>
  <si>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</si>
  <si>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</si>
  <si>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</si>
  <si>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</si>
  <si>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</si>
  <si>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</si>
  <si>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</si>
  <si>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</si>
  <si>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</si>
  <si>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</si>
  <si>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</si>
  <si>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</si>
  <si>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</si>
  <si>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</si>
  <si>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</si>
  <si>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</si>
  <si>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</si>
  <si>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</si>
  <si>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</si>
  <si>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</si>
  <si>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</si>
  <si>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</si>
  <si>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</si>
  <si>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</si>
  <si>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</si>
  <si>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</si>
  <si>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</si>
  <si>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</si>
  <si>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</si>
  <si>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</si>
  <si>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</si>
  <si>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</si>
  <si>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</si>
  <si>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</si>
  <si>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</si>
  <si>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</si>
  <si>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</si>
  <si>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</si>
  <si>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</si>
  <si>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</si>
  <si>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</si>
  <si>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</si>
  <si>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</si>
  <si>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</si>
  <si>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</si>
  <si>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</si>
  <si>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</si>
  <si>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</si>
  <si>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</si>
  <si>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</si>
  <si>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</si>
  <si>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</si>
  <si>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</si>
  <si>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</si>
  <si>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</si>
  <si>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</si>
  <si>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</si>
  <si>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</si>
  <si>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</si>
  <si>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</si>
  <si>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</si>
  <si>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</si>
  <si>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</si>
  <si>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</si>
  <si>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</si>
  <si>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</si>
  <si>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</si>
  <si>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</si>
  <si>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</si>
  <si>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</si>
  <si>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</si>
  <si>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</si>
  <si>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</si>
  <si>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</si>
  <si>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</si>
  <si>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</si>
  <si>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</si>
  <si>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</si>
  <si>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</si>
  <si>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</si>
  <si>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</si>
  <si>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</si>
  <si>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</si>
  <si>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</si>
  <si>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</si>
  <si>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</si>
  <si>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</si>
  <si>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</si>
  <si>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</si>
  <si>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</si>
  <si>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</si>
  <si>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</si>
  <si>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</si>
  <si>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</si>
  <si>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</si>
  <si>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</si>
  <si>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</si>
  <si>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</si>
  <si>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</si>
  <si>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</si>
  <si>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</si>
  <si>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</si>
  <si>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</si>
  <si>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</si>
  <si>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</si>
  <si>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</si>
  <si>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</si>
  <si>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</si>
  <si>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</si>
  <si>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</si>
  <si>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</si>
  <si>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</si>
  <si>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</si>
  <si>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</si>
  <si>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</si>
  <si>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</si>
  <si>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</si>
  <si>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</si>
  <si>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</si>
  <si>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</si>
  <si>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</si>
  <si>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</si>
  <si>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</si>
  <si>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</si>
  <si>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</si>
  <si>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</si>
  <si>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</si>
  <si>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</si>
  <si>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</si>
  <si>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</si>
  <si>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</si>
  <si>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</si>
  <si>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</si>
  <si>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</si>
  <si>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</si>
  <si>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</si>
  <si>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</si>
  <si>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</si>
  <si>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</si>
  <si>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</si>
  <si>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</si>
  <si>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</si>
  <si>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</si>
  <si>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</si>
  <si>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</si>
  <si>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</si>
  <si>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</si>
  <si>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</si>
  <si>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</si>
  <si>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</si>
  <si>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</si>
  <si>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</si>
  <si>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</si>
  <si>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</si>
  <si>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</si>
  <si>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</si>
  <si>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</si>
  <si>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</si>
  <si>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</si>
  <si>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</si>
  <si>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</si>
  <si>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</si>
  <si>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</si>
  <si>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</si>
  <si>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</si>
  <si>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</si>
  <si>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</si>
  <si>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</si>
  <si>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2021年部门预算专项业务经费绩效目标表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</si>
  <si>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</si>
  <si>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</si>
  <si>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</si>
  <si>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</si>
  <si>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</si>
  <si>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</si>
  <si>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</si>
  <si>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</si>
  <si>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</si>
  <si>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</si>
  <si>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</si>
  <si>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</si>
  <si>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</si>
  <si>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</si>
  <si>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</si>
  <si>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</si>
  <si>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</si>
  <si>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</si>
  <si>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</si>
  <si>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</si>
  <si>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</si>
  <si>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</si>
  <si>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</si>
  <si>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</si>
  <si>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</si>
  <si>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</si>
  <si>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</si>
  <si>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</si>
  <si>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</si>
  <si>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</si>
  <si>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</si>
  <si>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</si>
  <si>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</si>
  <si>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</si>
  <si>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</si>
  <si>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</si>
  <si>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</si>
  <si>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</si>
  <si>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</si>
  <si>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</si>
  <si>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</si>
  <si>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</si>
  <si>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>年
度
绩
效
指
标</t>
  </si>
  <si>
    <t>产出指标</t>
  </si>
  <si>
    <t>效益指标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</si>
  <si>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</si>
  <si>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</si>
  <si>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</si>
  <si>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</si>
  <si>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</si>
  <si>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</si>
  <si>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</si>
  <si>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</si>
  <si>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</si>
  <si>
    <t>否</t>
    <phoneticPr fontId="0" type="noConversion"/>
  </si>
  <si>
    <t>是</t>
    <phoneticPr fontId="0" type="noConversion"/>
  </si>
  <si>
    <t xml:space="preserve">                    部门名称：米脂县人民政府办公室</t>
    <phoneticPr fontId="0" type="noConversion"/>
  </si>
  <si>
    <t xml:space="preserve">                    保密审查情况：已审核</t>
    <phoneticPr fontId="0" type="noConversion"/>
  </si>
  <si>
    <t xml:space="preserve">                    部门主要负责人审签情况：已审签</t>
    <phoneticPr fontId="0" type="noConversion"/>
  </si>
  <si>
    <t>无专项资金</t>
  </si>
  <si>
    <t xml:space="preserve"> </t>
    <phoneticPr fontId="0" type="noConversion"/>
  </si>
  <si>
    <t>米脂县人民政府办公室</t>
  </si>
  <si>
    <t>米脂县人民政府办公室</t>
    <phoneticPr fontId="0" type="noConversion"/>
  </si>
  <si>
    <t>米脂县人民政府办公室本级</t>
    <phoneticPr fontId="0" type="noConversion"/>
  </si>
  <si>
    <t>米脂县政府政务效能评价中心</t>
    <phoneticPr fontId="0" type="noConversion"/>
  </si>
  <si>
    <t>米脂县关心下一代工作中心</t>
    <phoneticPr fontId="0" type="noConversion"/>
  </si>
  <si>
    <t>米脂县宾馆</t>
    <phoneticPr fontId="0" type="noConversion"/>
  </si>
  <si>
    <t/>
  </si>
  <si>
    <t>201</t>
  </si>
  <si>
    <t>一般公共服务支出</t>
  </si>
  <si>
    <t>　　20103</t>
  </si>
  <si>
    <t>　　政府办公厅(室)及相关机构事务</t>
  </si>
  <si>
    <t>　　　　2010301</t>
  </si>
  <si>
    <t>　　　　行政运行</t>
  </si>
  <si>
    <t>　　　　2010302</t>
  </si>
  <si>
    <t>　　　　一般行政管理事务</t>
  </si>
  <si>
    <t>　　　　2010350</t>
  </si>
  <si>
    <t>　　　　事业运行</t>
  </si>
  <si>
    <t>　　　　2010399</t>
  </si>
  <si>
    <t>　　　　其他政府办公厅(室)及相关机构事务支出</t>
  </si>
  <si>
    <t>203</t>
  </si>
  <si>
    <t>国防支出</t>
  </si>
  <si>
    <t>　　20306</t>
  </si>
  <si>
    <t>　　国防动员</t>
  </si>
  <si>
    <t>　　　　2030699</t>
  </si>
  <si>
    <t>　　　　其他国防动员支出</t>
  </si>
  <si>
    <t>212</t>
  </si>
  <si>
    <t>城乡社区支出</t>
  </si>
  <si>
    <t>　　21205</t>
  </si>
  <si>
    <t>　　城乡社区环境卫生</t>
  </si>
  <si>
    <t>　　　　2120501</t>
  </si>
  <si>
    <t>　　　　城乡社区环境卫生</t>
  </si>
  <si>
    <t>301</t>
  </si>
  <si>
    <t>工资福利支出</t>
  </si>
  <si>
    <t>　　30101</t>
  </si>
  <si>
    <t>　　基本工资</t>
  </si>
  <si>
    <t>50101</t>
  </si>
  <si>
    <t>工资奖金津补贴</t>
  </si>
  <si>
    <t>50501</t>
  </si>
  <si>
    <t>　　30102</t>
  </si>
  <si>
    <t>　　津贴补贴</t>
  </si>
  <si>
    <t>　　30107</t>
  </si>
  <si>
    <t>　　绩效工资</t>
  </si>
  <si>
    <t>50199</t>
  </si>
  <si>
    <t>其他工资福利支出</t>
  </si>
  <si>
    <t>　　30108</t>
  </si>
  <si>
    <t>　　机关事业单位基本养老保险缴费</t>
  </si>
  <si>
    <t>50102</t>
  </si>
  <si>
    <t>社会保障缴费</t>
  </si>
  <si>
    <t>　　30109</t>
  </si>
  <si>
    <t>　　职业年金缴费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</si>
  <si>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</si>
  <si>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</si>
  <si>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</si>
  <si>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</si>
  <si>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</si>
  <si>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</si>
  <si>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</si>
  <si>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</si>
  <si>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</si>
  <si>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</si>
  <si>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</si>
  <si>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</si>
  <si>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</si>
  <si>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</si>
  <si>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</si>
  <si>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</si>
  <si>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50502</t>
  </si>
  <si>
    <t>　　30202</t>
  </si>
  <si>
    <t>　　印刷费</t>
  </si>
  <si>
    <t>　　30205</t>
  </si>
  <si>
    <t>　　水费</t>
  </si>
  <si>
    <t>　　30206</t>
  </si>
  <si>
    <t>　　电费</t>
  </si>
  <si>
    <t>　　30207</t>
  </si>
  <si>
    <t>　　邮电费</t>
  </si>
  <si>
    <t>　　30208</t>
  </si>
  <si>
    <t>　　取暖费</t>
  </si>
  <si>
    <t>　　30209</t>
  </si>
  <si>
    <t>　　物业管理费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</si>
  <si>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</si>
  <si>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</si>
  <si>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</si>
  <si>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</si>
  <si>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</si>
  <si>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</si>
  <si>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30217</t>
  </si>
  <si>
    <t>　　公务接待费</t>
  </si>
  <si>
    <t>50206</t>
  </si>
  <si>
    <t>　　30226</t>
  </si>
  <si>
    <t>　　劳务费</t>
  </si>
  <si>
    <t>50205</t>
  </si>
  <si>
    <t>委托业务费</t>
  </si>
  <si>
    <t>　　30227</t>
  </si>
  <si>
    <t>　　委托业务费</t>
  </si>
  <si>
    <t>　　30228</t>
  </si>
  <si>
    <t>　　工会经费</t>
  </si>
  <si>
    <t>　　30231</t>
  </si>
  <si>
    <t>　　公务用车运行维护费</t>
  </si>
  <si>
    <t>50208</t>
  </si>
  <si>
    <t>　　30239</t>
  </si>
  <si>
    <t>　　其他交通费用</t>
  </si>
  <si>
    <t>　　30299</t>
  </si>
  <si>
    <t>　　其他商品和服务支出</t>
  </si>
  <si>
    <t>50299</t>
  </si>
  <si>
    <t>其他商品和服务支出</t>
  </si>
  <si>
    <t>303</t>
  </si>
  <si>
    <t>对个人和家庭的补助</t>
  </si>
  <si>
    <t>　　30305</t>
  </si>
  <si>
    <t>　　生活补助</t>
  </si>
  <si>
    <t>50901</t>
  </si>
  <si>
    <t>社会福利和救助</t>
  </si>
  <si>
    <t>　　30311</t>
  </si>
  <si>
    <t>　　代缴社会保险费</t>
  </si>
  <si>
    <t>　　30399</t>
  </si>
  <si>
    <t>　　其他对个人和家庭的补助</t>
  </si>
  <si>
    <t>50999</t>
  </si>
  <si>
    <t>其他对个人和家庭补助</t>
  </si>
  <si>
    <t>310</t>
  </si>
  <si>
    <t>资本性支出</t>
  </si>
  <si>
    <t>　　31003</t>
  </si>
  <si>
    <t>　　专用设备购置</t>
  </si>
  <si>
    <t>50306</t>
  </si>
  <si>
    <t>设备购置</t>
  </si>
  <si>
    <t>103</t>
  </si>
  <si>
    <t>　　103001</t>
  </si>
  <si>
    <t>　　米脂县人民政府办公室</t>
  </si>
  <si>
    <t>　　　　</t>
  </si>
  <si>
    <t>　　　　通用项目</t>
  </si>
  <si>
    <t>　　　　　　</t>
  </si>
  <si>
    <t>　　　　　　委托咨询业务</t>
  </si>
  <si>
    <t>　　　　　　　　</t>
  </si>
  <si>
    <t>　　　　　　　　2021年县乡可视会议系统光纤使用费</t>
  </si>
  <si>
    <t>　　　　　　　　210国道沿线环境卫生集中整治项目</t>
  </si>
  <si>
    <t>　　　　　　　　创建办城区停车位规划经费</t>
  </si>
  <si>
    <t>　　　　　　　　创建办创建工作经费</t>
  </si>
  <si>
    <t>　　　　　　　　创建办孙家沟旱改水厕及人行道、排洪渠改造工程</t>
  </si>
  <si>
    <t>　　　　　　　　春节值班慰问</t>
  </si>
  <si>
    <t>　　　　　　　　老促会老区建设调研经费</t>
  </si>
  <si>
    <t>　　　　　　　　文库业务费</t>
  </si>
  <si>
    <t>　　　　　　　　预备役炮兵营部队保障经费</t>
  </si>
  <si>
    <t>　　　　　　　　预备役炮兵营训练经费</t>
  </si>
  <si>
    <t>　　　　　　　　政府网站运行经费</t>
  </si>
  <si>
    <t>　　103007</t>
  </si>
  <si>
    <t>　　米脂县政府政务效能评价中心</t>
  </si>
  <si>
    <t>　　　　　　　　业务费</t>
  </si>
  <si>
    <t>　　103008</t>
  </si>
  <si>
    <t>　　米脂县关心下一代工作中心</t>
  </si>
  <si>
    <t>　　103009</t>
  </si>
  <si>
    <t>　　米脂县宾馆</t>
  </si>
  <si>
    <t>　　　　　　　　物业服务费</t>
  </si>
  <si>
    <t>政府办负责全县可视会议室所涉及内网费用17万元</t>
  </si>
  <si>
    <t>为确保各项工作可以有序开展，现需要9万纳入预算，其中：水费、电费、电话费、网络信息等费用3.5万元，办公场地物业管理及卫生费2.5万元，日常办公耗材费用3万元</t>
  </si>
  <si>
    <t>为了更深入推进国家卫生县城创建工作，结合国家卫生县城创建的指标要求，需对米脂县城郊派出所及县第三幼儿园隔壁的旱厕进行旱改水，同时对周边排洪沟、人行道进行改造。</t>
  </si>
  <si>
    <t>为了让广大驻守一线的基础干部整治感受到党和政府的温暖和关怀，2017年春节县委、县政府安排县委办、政府办慰问了县消防队、县医院、火车站等30多个单位春节值班人员。</t>
  </si>
  <si>
    <t>根据米脂县老区建设促进会上报我办的《米脂县老促会关于解决工作经费的报告》（米老常发【2020】2号）。</t>
  </si>
  <si>
    <t>米脂县文库以传承弘扬米脂文化为目标，收集民俗、方言、汉画像石、李继迁、影视等。</t>
  </si>
  <si>
    <t>为建设一支合格过硬的预备役军官队伍，更好地发挥预备役军官职能作用，促进预备役部队建设全面发展，依据正中央军委、总后期及两级军区和陕西省委、省政府关于加强预备役军官教育管理的一系列指示、规定，结合榆林所属各预编区工作实际。</t>
  </si>
  <si>
    <t>预备役部队地方保障经费按支出分基本支出和项目支出,地方财政主要有负责其基本支出，营级基本支出每年最低保障标准30万元。</t>
  </si>
  <si>
    <t>负责县政府网站门户和政府内网的规划、建设和管理工作；负责政府系统办公业务资源系统的规划、建设和推广工作；负责采编、发布政务新闻和其他政务信息；承担全县政务信息公开、依申请公开工作，指导、培训全县政府系统政务公开工作；承担《县长信箱》、《百姓问政》的回复和政务舆情网上回应及网上公众服务工作等</t>
  </si>
  <si>
    <t>参与青少年活动场所阵地建设，协助有关单位开展青少年教育、文化等活动。</t>
  </si>
  <si>
    <t>机构改革，米脂县宾馆人员有米脂县政府机关事务所管理。项目经费为涉改人员工资。</t>
  </si>
  <si>
    <t>由于工作任务重，业务量较大，致使工作活动经费困难，给工作造成了很大影响，为了保证正常办公条件，现申请解决办公经费3万元。</t>
    <phoneticPr fontId="0" type="noConversion"/>
  </si>
  <si>
    <t>为加快我县各项城市创建工作进程，有效提升城市品位，美好城市环境（米创办发【2021】6号文件）</t>
    <phoneticPr fontId="0" type="noConversion"/>
  </si>
  <si>
    <t>提升政务信息网络安全及速度（米政办函【2021】20号）</t>
    <phoneticPr fontId="0" type="noConversion"/>
  </si>
  <si>
    <t>政府网站设备更新购置经费</t>
    <phoneticPr fontId="0" type="noConversion"/>
  </si>
  <si>
    <t>防火墙等设备</t>
    <phoneticPr fontId="0" type="noConversion"/>
  </si>
  <si>
    <t>专业设备</t>
    <phoneticPr fontId="0" type="noConversion"/>
  </si>
  <si>
    <t>政府统一招标</t>
    <phoneticPr fontId="0" type="noConversion"/>
  </si>
  <si>
    <t>2021年6月下旬</t>
    <phoneticPr fontId="0" type="noConversion"/>
  </si>
  <si>
    <t>米脂县人民政府办公室</t>
    <phoneticPr fontId="0" type="noConversion"/>
  </si>
  <si>
    <t>2020年</t>
    <phoneticPr fontId="0" type="noConversion"/>
  </si>
  <si>
    <t>2021年</t>
    <phoneticPr fontId="0" type="noConversion"/>
  </si>
  <si>
    <t>2021年部门综合预算一般公共预算拨款“三公”经费及会议费、培训费支出预算表（不含上年结转）</t>
    <phoneticPr fontId="0" type="noConversion"/>
  </si>
  <si>
    <t>无结转</t>
    <phoneticPr fontId="0" type="noConversion"/>
  </si>
  <si>
    <t>支付率</t>
    <phoneticPr fontId="0" type="noConversion"/>
  </si>
  <si>
    <t>发放准确性</t>
    <phoneticPr fontId="0" type="noConversion"/>
  </si>
  <si>
    <t>发放及时性</t>
    <phoneticPr fontId="0" type="noConversion"/>
  </si>
  <si>
    <t>项目成本</t>
    <phoneticPr fontId="0" type="noConversion"/>
  </si>
  <si>
    <t>元</t>
    <phoneticPr fontId="0" type="noConversion"/>
  </si>
  <si>
    <t>服务对象满意度</t>
    <phoneticPr fontId="0" type="noConversion"/>
  </si>
  <si>
    <t>大于等于95%</t>
    <phoneticPr fontId="0" type="noConversion"/>
  </si>
  <si>
    <t>发放周期</t>
    <phoneticPr fontId="0" type="noConversion"/>
  </si>
  <si>
    <t>全年</t>
    <phoneticPr fontId="0" type="noConversion"/>
  </si>
  <si>
    <t>项目支出</t>
    <phoneticPr fontId="0" type="noConversion"/>
  </si>
  <si>
    <t>人员经费</t>
    <phoneticPr fontId="0" type="noConversion"/>
  </si>
  <si>
    <t>公用经费</t>
    <phoneticPr fontId="0" type="noConversion"/>
  </si>
  <si>
    <t xml:space="preserve"> 指标1：职工各项工资</t>
    <phoneticPr fontId="0" type="noConversion"/>
  </si>
  <si>
    <t xml:space="preserve"> 指标2：公用经费</t>
    <phoneticPr fontId="0" type="noConversion"/>
  </si>
  <si>
    <t>为加快我县各项城市创建工作进程，有效提升城市品位，美好城市环境。</t>
    <phoneticPr fontId="0" type="noConversion"/>
  </si>
  <si>
    <t>718.14万元</t>
    <phoneticPr fontId="0" type="noConversion"/>
  </si>
  <si>
    <t>463.53万元</t>
    <phoneticPr fontId="0" type="noConversion"/>
  </si>
  <si>
    <t>557.40万元</t>
    <phoneticPr fontId="0" type="noConversion"/>
  </si>
  <si>
    <t xml:space="preserve"> 指标1：工作质量</t>
    <phoneticPr fontId="0" type="noConversion"/>
  </si>
  <si>
    <t>工作效能95%以上</t>
    <phoneticPr fontId="0" type="noConversion"/>
  </si>
  <si>
    <t xml:space="preserve"> 指标2：</t>
    <phoneticPr fontId="0" type="noConversion"/>
  </si>
  <si>
    <t xml:space="preserve"> 指标1：资金支出进度</t>
  </si>
  <si>
    <t xml:space="preserve">资金支出进度年终达到100%
</t>
  </si>
  <si>
    <t>2020年12月前</t>
  </si>
  <si>
    <t xml:space="preserve"> 指标3：完成及时率</t>
  </si>
  <si>
    <t>长期提升</t>
  </si>
  <si>
    <t xml:space="preserve"> 指标1： 满足职工工资发放、单位工作正常运转</t>
  </si>
  <si>
    <t xml:space="preserve"> 指标1：服务对象满意度</t>
  </si>
  <si>
    <t>≥95%</t>
  </si>
  <si>
    <t xml:space="preserve"> 指标3：</t>
    <phoneticPr fontId="0" type="noConversion"/>
  </si>
  <si>
    <t>1739.07万元</t>
    <phoneticPr fontId="0" type="noConversion"/>
  </si>
  <si>
    <t>行政运行经费降低10%，三公经费只减不增。</t>
    <phoneticPr fontId="0" type="noConversion"/>
  </si>
  <si>
    <t xml:space="preserve"> 指标2：发放周期</t>
    <phoneticPr fontId="0" type="noConversion"/>
  </si>
  <si>
    <t>全年</t>
    <phoneticPr fontId="0" type="noConversion"/>
  </si>
  <si>
    <t xml:space="preserve"> 指标2：</t>
    <phoneticPr fontId="0" type="noConversion"/>
  </si>
  <si>
    <t xml:space="preserve"> 指标3：项目经费</t>
    <phoneticPr fontId="0" type="noConversion"/>
  </si>
  <si>
    <t>为加快我县各项城市创建工作进程，有效提升城市品位，美好城市环境（米创办发【2021】3号文件）</t>
    <phoneticPr fontId="0" type="noConversion"/>
  </si>
  <si>
    <t>按部门一级项目公开，无专项业务经费项目的部门，请公开空表并说明（50万以上上面本单位2个）</t>
    <phoneticPr fontId="0" type="noConversion"/>
  </si>
  <si>
    <t>　　　　　　　　创建办银州农业养殖等产业集中区建设项目</t>
    <phoneticPr fontId="0" type="noConversion"/>
  </si>
  <si>
    <t>创建办银州农业养殖等产业集中区建设项目</t>
    <phoneticPr fontId="0" type="noConversion"/>
  </si>
  <si>
    <t>表14-1</t>
    <phoneticPr fontId="0" type="noConversion"/>
  </si>
  <si>
    <t>表14-2</t>
    <phoneticPr fontId="0" type="noConversion"/>
  </si>
  <si>
    <t>米脂县人民政府办公室</t>
    <phoneticPr fontId="0" type="noConversion"/>
  </si>
  <si>
    <t xml:space="preserve"> 为进一步推进城区及周边散乱污企整治，给城区居民营造一个干净舒适的工作、生活环境。</t>
    <phoneticPr fontId="0" type="noConversion"/>
  </si>
  <si>
    <t>　　　　　　　　政府网站设备更新购置经费</t>
    <phoneticPr fontId="0" type="noConversion"/>
  </si>
  <si>
    <t>政府网站设备更新购置经费</t>
    <phoneticPr fontId="0" type="noConversion"/>
  </si>
  <si>
    <t>我单位政府机关建成于2013年，机房电子设备均已超过设计寿命期，严重影响到我县政务网络安全和应用，设备更换后确保国家电子政务内、外网县级节点联通和我县电子政务内、外网的各级应用得到保障。</t>
    <phoneticPr fontId="0" type="noConversion"/>
  </si>
  <si>
    <t>支付率</t>
    <phoneticPr fontId="0" type="noConversion"/>
  </si>
  <si>
    <t>发放准确性</t>
    <phoneticPr fontId="0" type="noConversion"/>
  </si>
  <si>
    <t>项目期限</t>
    <phoneticPr fontId="0" type="noConversion"/>
  </si>
  <si>
    <t>发放及时性</t>
    <phoneticPr fontId="0" type="noConversion"/>
  </si>
  <si>
    <t>项目成本</t>
    <phoneticPr fontId="0" type="noConversion"/>
  </si>
  <si>
    <t>50万</t>
    <phoneticPr fontId="0" type="noConversion"/>
  </si>
  <si>
    <t>发放周期</t>
    <phoneticPr fontId="0" type="noConversion"/>
  </si>
  <si>
    <t>≥95%</t>
    <phoneticPr fontId="0" type="noConversion"/>
  </si>
  <si>
    <t xml:space="preserve">
 目标1：保工资保运转
 目标2：项目支出
</t>
    <phoneticPr fontId="0" type="noConversion"/>
  </si>
  <si>
    <t xml:space="preserve"> 指标2：支出进度</t>
    <phoneticPr fontId="0" type="noConversion"/>
  </si>
  <si>
    <t xml:space="preserve"> 指标1：减少不必要开支</t>
    <phoneticPr fontId="0" type="noConversion"/>
  </si>
  <si>
    <t xml:space="preserve"> 指标2：成本</t>
    <phoneticPr fontId="0" type="noConversion"/>
  </si>
  <si>
    <t xml:space="preserve">项目1：确保21年县乡可视会议系统正常运转；                          项目2、保障政府网站正常运转；                                           项目3、保障预备役部队训练经费；                                             项目4：保障创建办民生工程正常运转
</t>
    <phoneticPr fontId="0" type="noConversion"/>
  </si>
  <si>
    <t xml:space="preserve">项目1：确保21年县乡可视会议系统正常运转；                          项目2、保障政府网站正常运转；                                           项目3、保障预备役部队训练经费；                                             项目4：保障创建办民生工程正常运转
 </t>
    <phoneticPr fontId="0" type="noConversion"/>
  </si>
  <si>
    <t>米脂县人民政府办公室经常性项目和一次性项目</t>
    <phoneticPr fontId="0" type="noConversion"/>
  </si>
  <si>
    <t>成本</t>
    <phoneticPr fontId="0" type="noConversion"/>
  </si>
  <si>
    <t>557.4万元</t>
    <phoneticPr fontId="0" type="noConversion"/>
  </si>
  <si>
    <t xml:space="preserve"> 指标1：社会满意度</t>
    <phoneticPr fontId="0" type="noConversion"/>
  </si>
  <si>
    <t xml:space="preserve"> 指标1：社会满意度</t>
    <phoneticPr fontId="0" type="noConversion"/>
  </si>
  <si>
    <t>有助提升</t>
    <phoneticPr fontId="0" type="noConversion"/>
  </si>
  <si>
    <t xml:space="preserve"> 指标1：促进县域经济发展</t>
    <phoneticPr fontId="0" type="noConversion"/>
  </si>
  <si>
    <t>长期提升</t>
    <phoneticPr fontId="0" type="noConversion"/>
  </si>
  <si>
    <t xml:space="preserve"> 指标1：保护环境</t>
    <phoneticPr fontId="0" type="noConversion"/>
  </si>
  <si>
    <t>给城区居民营造一个干净舒适的工作、生活环境</t>
  </si>
</sst>
</file>

<file path=xl/styles.xml><?xml version="1.0" encoding="utf-8"?>
<styleSheet xmlns="http://schemas.openxmlformats.org/spreadsheetml/2006/main">
  <numFmts count="1">
    <numFmt numFmtId="176" formatCode="#,##0.0000"/>
  </numFmts>
  <fonts count="17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0" fontId="1" fillId="0" borderId="0">
      <alignment vertical="center"/>
    </xf>
  </cellStyleXfs>
  <cellXfs count="185">
    <xf numFmtId="0" fontId="0" fillId="0" borderId="0" xfId="0"/>
    <xf numFmtId="0" fontId="1" fillId="0" borderId="0" xfId="6" applyAlignment="1">
      <alignment vertical="center" wrapText="1"/>
    </xf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 wrapText="1"/>
    </xf>
    <xf numFmtId="0" fontId="1" fillId="0" borderId="1" xfId="6" applyFont="1" applyBorder="1" applyAlignment="1">
      <alignment vertical="center"/>
    </xf>
    <xf numFmtId="0" fontId="1" fillId="0" borderId="1" xfId="6" applyFont="1" applyBorder="1" applyAlignment="1">
      <alignment vertical="center" wrapText="1"/>
    </xf>
    <xf numFmtId="0" fontId="1" fillId="0" borderId="0" xfId="6" applyFont="1" applyBorder="1" applyAlignment="1">
      <alignment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5" xfId="6" applyBorder="1" applyAlignment="1">
      <alignment vertical="center" wrapText="1"/>
    </xf>
    <xf numFmtId="0" fontId="1" fillId="0" borderId="5" xfId="6" applyFont="1" applyBorder="1" applyAlignment="1">
      <alignment vertical="center" wrapText="1"/>
    </xf>
    <xf numFmtId="0" fontId="1" fillId="0" borderId="5" xfId="6" applyBorder="1" applyAlignment="1">
      <alignment horizontal="center" vertical="center" wrapText="1"/>
    </xf>
    <xf numFmtId="0" fontId="1" fillId="0" borderId="0" xfId="6" applyAlignment="1">
      <alignment vertical="center"/>
    </xf>
    <xf numFmtId="0" fontId="6" fillId="0" borderId="0" xfId="6" applyFont="1" applyAlignment="1">
      <alignment vertical="center" wrapText="1"/>
    </xf>
    <xf numFmtId="0" fontId="3" fillId="0" borderId="0" xfId="6" applyFont="1" applyAlignment="1">
      <alignment vertical="center"/>
    </xf>
    <xf numFmtId="0" fontId="1" fillId="0" borderId="0" xfId="6" applyFont="1" applyAlignment="1">
      <alignment vertical="center"/>
    </xf>
    <xf numFmtId="0" fontId="1" fillId="0" borderId="5" xfId="6" applyBorder="1" applyAlignment="1">
      <alignment vertical="center" wrapText="1"/>
    </xf>
    <xf numFmtId="0" fontId="1" fillId="0" borderId="0" xfId="6" applyAlignment="1" applyProtection="1">
      <alignment vertical="center" wrapText="1"/>
      <protection locked="0"/>
    </xf>
    <xf numFmtId="0" fontId="1" fillId="0" borderId="2" xfId="6" applyFont="1" applyBorder="1" applyAlignment="1">
      <alignment vertical="center" wrapText="1"/>
    </xf>
    <xf numFmtId="0" fontId="1" fillId="0" borderId="4" xfId="6" applyFont="1" applyBorder="1" applyAlignment="1">
      <alignment vertical="center" wrapText="1"/>
    </xf>
    <xf numFmtId="0" fontId="0" fillId="0" borderId="0" xfId="0" applyFill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8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2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Continuous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4" fontId="0" fillId="0" borderId="14" xfId="0" applyNumberFormat="1" applyFont="1" applyFill="1" applyBorder="1" applyAlignment="1" applyProtection="1">
      <alignment horizontal="right" vertical="center" wrapText="1"/>
    </xf>
    <xf numFmtId="0" fontId="0" fillId="0" borderId="14" xfId="0" applyFill="1" applyBorder="1" applyAlignment="1">
      <alignment horizontal="left" vertical="center"/>
    </xf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vertical="center"/>
    </xf>
    <xf numFmtId="176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>
      <alignment vertical="center"/>
    </xf>
    <xf numFmtId="49" fontId="14" fillId="0" borderId="0" xfId="0" applyNumberFormat="1" applyFont="1" applyFill="1" applyAlignment="1" applyProtection="1">
      <alignment horizontal="center" vertical="center"/>
    </xf>
    <xf numFmtId="0" fontId="14" fillId="0" borderId="0" xfId="0" applyFont="1" applyBorder="1" applyAlignment="1">
      <alignment horizontal="left"/>
    </xf>
    <xf numFmtId="0" fontId="0" fillId="0" borderId="0" xfId="0" applyBorder="1"/>
    <xf numFmtId="0" fontId="1" fillId="0" borderId="5" xfId="6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4" fontId="0" fillId="0" borderId="16" xfId="0" applyNumberFormat="1" applyBorder="1" applyAlignment="1">
      <alignment horizontal="right" vertical="center" wrapText="1"/>
    </xf>
    <xf numFmtId="0" fontId="0" fillId="0" borderId="17" xfId="0" applyBorder="1" applyAlignment="1">
      <alignment horizontal="left" vertical="center" wrapText="1"/>
    </xf>
    <xf numFmtId="4" fontId="0" fillId="0" borderId="17" xfId="0" applyNumberFormat="1" applyBorder="1" applyAlignment="1">
      <alignment horizontal="right" vertical="center" wrapText="1"/>
    </xf>
    <xf numFmtId="0" fontId="0" fillId="0" borderId="17" xfId="0" applyFill="1" applyBorder="1"/>
    <xf numFmtId="0" fontId="0" fillId="0" borderId="17" xfId="0" applyBorder="1"/>
    <xf numFmtId="4" fontId="0" fillId="0" borderId="17" xfId="0" applyNumberFormat="1" applyBorder="1" applyAlignment="1">
      <alignment horizontal="center" vertical="center" wrapText="1"/>
    </xf>
    <xf numFmtId="0" fontId="0" fillId="0" borderId="17" xfId="0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5" xfId="0" applyFill="1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7" xfId="0" applyBorder="1" applyAlignment="1"/>
    <xf numFmtId="0" fontId="1" fillId="0" borderId="5" xfId="6" applyFont="1" applyBorder="1" applyAlignment="1">
      <alignment horizontal="center" vertical="center" wrapText="1"/>
    </xf>
    <xf numFmtId="0" fontId="1" fillId="0" borderId="5" xfId="6" applyFont="1" applyBorder="1" applyAlignment="1">
      <alignment vertical="center" wrapText="1"/>
    </xf>
    <xf numFmtId="0" fontId="1" fillId="0" borderId="5" xfId="6" applyBorder="1" applyAlignment="1">
      <alignment horizontal="center" vertical="center" wrapText="1"/>
    </xf>
    <xf numFmtId="0" fontId="1" fillId="0" borderId="0" xfId="6" applyBorder="1" applyAlignment="1">
      <alignment vertical="center" wrapText="1"/>
    </xf>
    <xf numFmtId="4" fontId="0" fillId="0" borderId="0" xfId="0" applyNumberFormat="1" applyBorder="1" applyAlignment="1">
      <alignment horizontal="center" vertical="center" wrapText="1"/>
    </xf>
    <xf numFmtId="9" fontId="1" fillId="0" borderId="5" xfId="6" applyNumberFormat="1" applyFont="1" applyBorder="1" applyAlignment="1">
      <alignment horizontal="center" vertical="center" wrapText="1"/>
    </xf>
    <xf numFmtId="9" fontId="1" fillId="0" borderId="17" xfId="6" applyNumberForma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center"/>
    </xf>
    <xf numFmtId="0" fontId="1" fillId="0" borderId="3" xfId="0" applyNumberFormat="1" applyFont="1" applyBorder="1" applyAlignment="1">
      <alignment horizontal="left" vertical="center"/>
    </xf>
    <xf numFmtId="0" fontId="1" fillId="0" borderId="4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1" fillId="0" borderId="6" xfId="6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5" xfId="6" applyFont="1" applyBorder="1" applyAlignment="1">
      <alignment vertical="center" wrapText="1"/>
    </xf>
    <xf numFmtId="0" fontId="1" fillId="0" borderId="5" xfId="6" applyFont="1" applyBorder="1" applyAlignment="1">
      <alignment horizontal="center" vertical="center" wrapText="1"/>
    </xf>
    <xf numFmtId="0" fontId="6" fillId="0" borderId="0" xfId="6" applyNumberFormat="1" applyFont="1" applyFill="1" applyAlignment="1" applyProtection="1">
      <alignment horizontal="left" vertical="center" wrapText="1"/>
      <protection locked="0"/>
    </xf>
    <xf numFmtId="0" fontId="1" fillId="0" borderId="5" xfId="6" applyBorder="1" applyAlignment="1">
      <alignment horizontal="center" vertical="center" wrapText="1"/>
    </xf>
    <xf numFmtId="0" fontId="1" fillId="0" borderId="13" xfId="6" applyBorder="1" applyAlignment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1" fillId="0" borderId="3" xfId="6" applyBorder="1" applyAlignment="1">
      <alignment horizontal="center" vertical="center" wrapText="1"/>
    </xf>
    <xf numFmtId="0" fontId="1" fillId="0" borderId="2" xfId="6" applyFont="1" applyBorder="1" applyAlignment="1">
      <alignment horizontal="center" vertical="center" wrapText="1"/>
    </xf>
    <xf numFmtId="0" fontId="1" fillId="0" borderId="3" xfId="6" applyFont="1" applyBorder="1" applyAlignment="1">
      <alignment horizontal="center" vertical="center" wrapText="1"/>
    </xf>
    <xf numFmtId="0" fontId="6" fillId="0" borderId="0" xfId="6" applyNumberFormat="1" applyFont="1" applyFill="1" applyBorder="1" applyAlignment="1">
      <alignment vertical="center" wrapText="1"/>
    </xf>
    <xf numFmtId="0" fontId="0" fillId="0" borderId="17" xfId="6" applyFont="1" applyBorder="1" applyAlignment="1">
      <alignment horizontal="left" vertical="center" wrapText="1"/>
    </xf>
    <xf numFmtId="0" fontId="0" fillId="0" borderId="17" xfId="6" applyFont="1" applyFill="1" applyBorder="1" applyAlignment="1">
      <alignment horizontal="left" vertical="center" wrapText="1"/>
    </xf>
    <xf numFmtId="9" fontId="0" fillId="0" borderId="17" xfId="6" applyNumberFormat="1" applyFont="1" applyFill="1" applyBorder="1" applyAlignment="1">
      <alignment horizontal="left" vertical="center" wrapText="1"/>
    </xf>
    <xf numFmtId="0" fontId="0" fillId="0" borderId="2" xfId="6" applyFont="1" applyFill="1" applyBorder="1" applyAlignment="1">
      <alignment horizontal="left" vertical="center" wrapText="1"/>
    </xf>
    <xf numFmtId="0" fontId="0" fillId="0" borderId="4" xfId="6" applyFont="1" applyFill="1" applyBorder="1" applyAlignment="1">
      <alignment horizontal="left" vertical="center" wrapText="1"/>
    </xf>
    <xf numFmtId="0" fontId="0" fillId="0" borderId="14" xfId="6" applyFont="1" applyFill="1" applyBorder="1" applyAlignment="1">
      <alignment horizontal="left" vertical="center" wrapText="1"/>
    </xf>
    <xf numFmtId="0" fontId="1" fillId="0" borderId="5" xfId="6" applyFont="1" applyBorder="1" applyAlignment="1">
      <alignment horizontal="left" vertical="center" wrapText="1"/>
    </xf>
    <xf numFmtId="0" fontId="1" fillId="0" borderId="5" xfId="6" applyBorder="1" applyAlignment="1">
      <alignment horizontal="left" vertical="center" wrapText="1"/>
    </xf>
    <xf numFmtId="0" fontId="1" fillId="0" borderId="17" xfId="6" applyBorder="1" applyAlignment="1">
      <alignment horizontal="left" vertical="center" wrapText="1"/>
    </xf>
    <xf numFmtId="0" fontId="1" fillId="0" borderId="2" xfId="6" applyBorder="1" applyAlignment="1">
      <alignment horizontal="left" vertical="center" wrapText="1"/>
    </xf>
    <xf numFmtId="0" fontId="1" fillId="0" borderId="5" xfId="6" applyFont="1" applyBorder="1" applyAlignment="1">
      <alignment horizontal="left" vertical="top" wrapText="1"/>
    </xf>
    <xf numFmtId="0" fontId="1" fillId="0" borderId="5" xfId="6" applyBorder="1" applyAlignment="1">
      <alignment horizontal="left" vertical="top" wrapText="1"/>
    </xf>
    <xf numFmtId="0" fontId="1" fillId="0" borderId="2" xfId="6" applyFont="1" applyBorder="1" applyAlignment="1">
      <alignment horizontal="left" vertical="center" wrapText="1"/>
    </xf>
    <xf numFmtId="0" fontId="1" fillId="0" borderId="4" xfId="6" applyFont="1" applyBorder="1" applyAlignment="1">
      <alignment horizontal="left" vertical="center" wrapText="1"/>
    </xf>
    <xf numFmtId="0" fontId="1" fillId="0" borderId="17" xfId="6" applyFont="1" applyBorder="1" applyAlignment="1">
      <alignment horizontal="left" vertical="center" wrapText="1"/>
    </xf>
    <xf numFmtId="0" fontId="1" fillId="0" borderId="4" xfId="6" applyFont="1" applyBorder="1" applyAlignment="1">
      <alignment horizontal="center" vertical="center" wrapText="1"/>
    </xf>
    <xf numFmtId="0" fontId="6" fillId="0" borderId="0" xfId="6" applyNumberFormat="1" applyFont="1" applyFill="1" applyAlignment="1">
      <alignment horizontal="center" vertical="center" wrapText="1"/>
    </xf>
    <xf numFmtId="0" fontId="1" fillId="0" borderId="4" xfId="6" applyBorder="1" applyAlignment="1">
      <alignment horizontal="center" vertical="center" wrapText="1"/>
    </xf>
    <xf numFmtId="0" fontId="1" fillId="0" borderId="13" xfId="6" applyFont="1" applyBorder="1" applyAlignment="1">
      <alignment horizontal="left" vertical="center" wrapText="1"/>
    </xf>
    <xf numFmtId="0" fontId="1" fillId="0" borderId="4" xfId="6" applyBorder="1" applyAlignment="1">
      <alignment horizontal="left" vertical="center" wrapText="1"/>
    </xf>
    <xf numFmtId="0" fontId="4" fillId="0" borderId="0" xfId="6" applyFont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</cellXfs>
  <cellStyles count="9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showGridLines="0" showZeros="0" workbookViewId="0">
      <selection activeCell="A13" sqref="A13"/>
    </sheetView>
  </sheetViews>
  <sheetFormatPr defaultColWidth="9.1640625" defaultRowHeight="11.25"/>
  <cols>
    <col min="1" max="1" width="163" customWidth="1"/>
    <col min="2" max="177" width="9.1640625" customWidth="1"/>
  </cols>
  <sheetData>
    <row r="2" spans="1:4" ht="93" customHeight="1">
      <c r="A2" s="82" t="s">
        <v>0</v>
      </c>
      <c r="B2" s="83"/>
      <c r="C2" s="83"/>
      <c r="D2" s="83"/>
    </row>
    <row r="3" spans="1:4" ht="93.75" customHeight="1">
      <c r="A3" s="84"/>
    </row>
    <row r="4" spans="1:4" ht="81.75" customHeight="1">
      <c r="A4" s="85" t="s">
        <v>311</v>
      </c>
    </row>
    <row r="5" spans="1:4" ht="41.1" customHeight="1">
      <c r="A5" s="85" t="s">
        <v>312</v>
      </c>
    </row>
    <row r="6" spans="1:4" ht="36.950000000000003" customHeight="1">
      <c r="A6" s="85" t="s">
        <v>313</v>
      </c>
    </row>
    <row r="7" spans="1:4" ht="12.75" customHeight="1">
      <c r="A7" s="86"/>
    </row>
    <row r="8" spans="1:4" ht="12.75" customHeight="1">
      <c r="A8" s="86"/>
    </row>
    <row r="9" spans="1:4" ht="12.75" customHeight="1">
      <c r="A9" s="86"/>
    </row>
    <row r="10" spans="1:4" ht="12.75" customHeight="1">
      <c r="A10" s="86"/>
    </row>
    <row r="11" spans="1:4" ht="12.75" customHeight="1">
      <c r="A11" s="86"/>
    </row>
    <row r="12" spans="1:4" ht="12.75" customHeight="1">
      <c r="A12" s="86"/>
    </row>
    <row r="13" spans="1:4" ht="12.75" customHeight="1">
      <c r="A13" s="86"/>
    </row>
  </sheetData>
  <phoneticPr fontId="0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showGridLines="0" showZeros="0" workbookViewId="0">
      <selection activeCell="E6" sqref="E6:E50"/>
    </sheetView>
  </sheetViews>
  <sheetFormatPr defaultColWidth="9.1640625" defaultRowHeight="12.75" customHeight="1"/>
  <cols>
    <col min="1" max="1" width="19" customWidth="1"/>
    <col min="2" max="4" width="31.6640625" customWidth="1"/>
    <col min="5" max="8" width="21.33203125" customWidth="1"/>
    <col min="9" max="9" width="9.1640625" customWidth="1"/>
  </cols>
  <sheetData>
    <row r="1" spans="1:8" ht="30" customHeight="1">
      <c r="A1" s="20" t="s">
        <v>20</v>
      </c>
    </row>
    <row r="2" spans="1:8" ht="28.5" customHeight="1">
      <c r="A2" s="128" t="s">
        <v>167</v>
      </c>
      <c r="B2" s="128"/>
      <c r="C2" s="128"/>
      <c r="D2" s="128"/>
      <c r="E2" s="128"/>
      <c r="F2" s="128"/>
      <c r="G2" s="128"/>
      <c r="H2" s="128"/>
    </row>
    <row r="3" spans="1:8" ht="22.5" customHeight="1">
      <c r="H3" s="26" t="s">
        <v>41</v>
      </c>
    </row>
    <row r="4" spans="1:8" ht="22.5" customHeight="1">
      <c r="A4" s="27" t="s">
        <v>162</v>
      </c>
      <c r="B4" s="27" t="s">
        <v>163</v>
      </c>
      <c r="C4" s="27" t="s">
        <v>164</v>
      </c>
      <c r="D4" s="27" t="s">
        <v>165</v>
      </c>
      <c r="E4" s="27" t="s">
        <v>136</v>
      </c>
      <c r="F4" s="27" t="s">
        <v>157</v>
      </c>
      <c r="G4" s="27" t="s">
        <v>158</v>
      </c>
      <c r="H4" s="27" t="s">
        <v>160</v>
      </c>
    </row>
    <row r="5" spans="1:8" ht="15.75" customHeight="1">
      <c r="A5" s="23" t="s">
        <v>146</v>
      </c>
      <c r="B5" s="23" t="s">
        <v>146</v>
      </c>
      <c r="C5" s="23" t="s">
        <v>146</v>
      </c>
      <c r="D5" s="23" t="s">
        <v>146</v>
      </c>
      <c r="E5" s="23" t="s">
        <v>146</v>
      </c>
      <c r="F5" s="23" t="s">
        <v>146</v>
      </c>
      <c r="G5" s="23" t="s">
        <v>146</v>
      </c>
      <c r="H5" s="23" t="s">
        <v>146</v>
      </c>
    </row>
    <row r="6" spans="1:8" ht="12.75" customHeight="1">
      <c r="A6" s="91" t="s">
        <v>347</v>
      </c>
      <c r="B6" s="91" t="s">
        <v>348</v>
      </c>
      <c r="C6" s="91" t="s">
        <v>322</v>
      </c>
      <c r="D6" s="91" t="s">
        <v>322</v>
      </c>
      <c r="E6" s="92">
        <f>F6+G6</f>
        <v>696.49</v>
      </c>
      <c r="F6" s="92">
        <v>696.49</v>
      </c>
      <c r="G6" s="92">
        <v>0</v>
      </c>
      <c r="H6" s="93"/>
    </row>
    <row r="7" spans="1:8" ht="12.75" customHeight="1">
      <c r="A7" s="91" t="s">
        <v>349</v>
      </c>
      <c r="B7" s="91" t="s">
        <v>350</v>
      </c>
      <c r="C7" s="91" t="s">
        <v>351</v>
      </c>
      <c r="D7" s="91" t="s">
        <v>352</v>
      </c>
      <c r="E7" s="92">
        <f t="shared" ref="E7:E50" si="0">F7+G7</f>
        <v>258.12</v>
      </c>
      <c r="F7" s="92">
        <v>258.12</v>
      </c>
      <c r="G7" s="92">
        <v>0</v>
      </c>
      <c r="H7" s="93"/>
    </row>
    <row r="8" spans="1:8" ht="12.75" customHeight="1">
      <c r="A8" s="91" t="s">
        <v>349</v>
      </c>
      <c r="B8" s="91" t="s">
        <v>350</v>
      </c>
      <c r="C8" s="91" t="s">
        <v>353</v>
      </c>
      <c r="D8" s="91" t="s">
        <v>348</v>
      </c>
      <c r="E8" s="92">
        <f t="shared" si="0"/>
        <v>15.65</v>
      </c>
      <c r="F8" s="92">
        <v>15.65</v>
      </c>
      <c r="G8" s="92">
        <v>0</v>
      </c>
      <c r="H8" s="93"/>
    </row>
    <row r="9" spans="1:8" ht="12.75" customHeight="1">
      <c r="A9" s="91" t="s">
        <v>354</v>
      </c>
      <c r="B9" s="91" t="s">
        <v>355</v>
      </c>
      <c r="C9" s="91" t="s">
        <v>351</v>
      </c>
      <c r="D9" s="91" t="s">
        <v>352</v>
      </c>
      <c r="E9" s="92">
        <f t="shared" si="0"/>
        <v>189.94</v>
      </c>
      <c r="F9" s="92">
        <v>189.94</v>
      </c>
      <c r="G9" s="92">
        <v>0</v>
      </c>
      <c r="H9" s="93"/>
    </row>
    <row r="10" spans="1:8" ht="12.75" customHeight="1">
      <c r="A10" s="91" t="s">
        <v>354</v>
      </c>
      <c r="B10" s="91" t="s">
        <v>355</v>
      </c>
      <c r="C10" s="91" t="s">
        <v>353</v>
      </c>
      <c r="D10" s="91" t="s">
        <v>348</v>
      </c>
      <c r="E10" s="92">
        <f t="shared" si="0"/>
        <v>10.83</v>
      </c>
      <c r="F10" s="92">
        <v>10.83</v>
      </c>
      <c r="G10" s="92">
        <v>0</v>
      </c>
      <c r="H10" s="93"/>
    </row>
    <row r="11" spans="1:8" ht="12.75" customHeight="1">
      <c r="A11" s="91" t="s">
        <v>356</v>
      </c>
      <c r="B11" s="91" t="s">
        <v>357</v>
      </c>
      <c r="C11" s="91" t="s">
        <v>358</v>
      </c>
      <c r="D11" s="91" t="s">
        <v>359</v>
      </c>
      <c r="E11" s="92">
        <f t="shared" si="0"/>
        <v>23.54</v>
      </c>
      <c r="F11" s="92">
        <v>23.54</v>
      </c>
      <c r="G11" s="92">
        <v>0</v>
      </c>
      <c r="H11" s="93"/>
    </row>
    <row r="12" spans="1:8" ht="12.75" customHeight="1">
      <c r="A12" s="91" t="s">
        <v>356</v>
      </c>
      <c r="B12" s="91" t="s">
        <v>357</v>
      </c>
      <c r="C12" s="91" t="s">
        <v>353</v>
      </c>
      <c r="D12" s="91" t="s">
        <v>348</v>
      </c>
      <c r="E12" s="92">
        <f t="shared" si="0"/>
        <v>2.6</v>
      </c>
      <c r="F12" s="92">
        <v>2.6</v>
      </c>
      <c r="G12" s="92">
        <v>0</v>
      </c>
      <c r="H12" s="93"/>
    </row>
    <row r="13" spans="1:8" ht="12.75" customHeight="1">
      <c r="A13" s="91" t="s">
        <v>360</v>
      </c>
      <c r="B13" s="91" t="s">
        <v>361</v>
      </c>
      <c r="C13" s="91" t="s">
        <v>362</v>
      </c>
      <c r="D13" s="91" t="s">
        <v>363</v>
      </c>
      <c r="E13" s="92">
        <f t="shared" si="0"/>
        <v>71.13</v>
      </c>
      <c r="F13" s="92">
        <v>71.13</v>
      </c>
      <c r="G13" s="92">
        <v>0</v>
      </c>
      <c r="H13" s="94"/>
    </row>
    <row r="14" spans="1:8" ht="12.75" customHeight="1">
      <c r="A14" s="91" t="s">
        <v>360</v>
      </c>
      <c r="B14" s="91" t="s">
        <v>361</v>
      </c>
      <c r="C14" s="91" t="s">
        <v>353</v>
      </c>
      <c r="D14" s="91" t="s">
        <v>348</v>
      </c>
      <c r="E14" s="92">
        <f t="shared" si="0"/>
        <v>4.3600000000000003</v>
      </c>
      <c r="F14" s="92">
        <v>4.3600000000000003</v>
      </c>
      <c r="G14" s="92">
        <v>0</v>
      </c>
      <c r="H14" s="94"/>
    </row>
    <row r="15" spans="1:8" ht="12.75" customHeight="1">
      <c r="A15" s="91" t="s">
        <v>364</v>
      </c>
      <c r="B15" s="91" t="s">
        <v>365</v>
      </c>
      <c r="C15" s="91" t="s">
        <v>362</v>
      </c>
      <c r="D15" s="91" t="s">
        <v>363</v>
      </c>
      <c r="E15" s="92">
        <f t="shared" si="0"/>
        <v>35.57</v>
      </c>
      <c r="F15" s="92">
        <v>35.57</v>
      </c>
      <c r="G15" s="92">
        <v>0</v>
      </c>
      <c r="H15" s="94"/>
    </row>
    <row r="16" spans="1:8" ht="12.75" customHeight="1">
      <c r="A16" s="91" t="s">
        <v>364</v>
      </c>
      <c r="B16" s="91" t="s">
        <v>365</v>
      </c>
      <c r="C16" s="91" t="s">
        <v>353</v>
      </c>
      <c r="D16" s="91" t="s">
        <v>348</v>
      </c>
      <c r="E16" s="92">
        <f t="shared" si="0"/>
        <v>2.1800000000000002</v>
      </c>
      <c r="F16" s="92">
        <v>2.1800000000000002</v>
      </c>
      <c r="G16" s="92">
        <v>0</v>
      </c>
      <c r="H16" s="94"/>
    </row>
    <row r="17" spans="1:8" ht="12.75" customHeight="1">
      <c r="A17" s="91" t="s">
        <v>366</v>
      </c>
      <c r="B17" s="91" t="s">
        <v>367</v>
      </c>
      <c r="C17" s="91" t="s">
        <v>362</v>
      </c>
      <c r="D17" s="91" t="s">
        <v>363</v>
      </c>
      <c r="E17" s="92">
        <f t="shared" si="0"/>
        <v>16.73</v>
      </c>
      <c r="F17" s="92">
        <v>16.73</v>
      </c>
      <c r="G17" s="92">
        <v>0</v>
      </c>
      <c r="H17" s="94"/>
    </row>
    <row r="18" spans="1:8" ht="12.75" customHeight="1">
      <c r="A18" s="91" t="s">
        <v>366</v>
      </c>
      <c r="B18" s="91" t="s">
        <v>367</v>
      </c>
      <c r="C18" s="91" t="s">
        <v>353</v>
      </c>
      <c r="D18" s="91" t="s">
        <v>348</v>
      </c>
      <c r="E18" s="92">
        <f t="shared" si="0"/>
        <v>0.99</v>
      </c>
      <c r="F18" s="92">
        <v>0.99</v>
      </c>
      <c r="G18" s="92">
        <v>0</v>
      </c>
      <c r="H18" s="94"/>
    </row>
    <row r="19" spans="1:8" ht="12.75" customHeight="1">
      <c r="A19" s="91" t="s">
        <v>368</v>
      </c>
      <c r="B19" s="91" t="s">
        <v>369</v>
      </c>
      <c r="C19" s="91" t="s">
        <v>362</v>
      </c>
      <c r="D19" s="91" t="s">
        <v>363</v>
      </c>
      <c r="E19" s="92">
        <f t="shared" si="0"/>
        <v>0.24</v>
      </c>
      <c r="F19" s="92">
        <v>0.24</v>
      </c>
      <c r="G19" s="92">
        <v>0</v>
      </c>
      <c r="H19" s="94"/>
    </row>
    <row r="20" spans="1:8" ht="12.75" customHeight="1">
      <c r="A20" s="91" t="s">
        <v>368</v>
      </c>
      <c r="B20" s="91" t="s">
        <v>369</v>
      </c>
      <c r="C20" s="91" t="s">
        <v>353</v>
      </c>
      <c r="D20" s="91" t="s">
        <v>348</v>
      </c>
      <c r="E20" s="92">
        <f t="shared" si="0"/>
        <v>0.05</v>
      </c>
      <c r="F20" s="92">
        <v>0.05</v>
      </c>
      <c r="G20" s="92">
        <v>0</v>
      </c>
      <c r="H20" s="94"/>
    </row>
    <row r="21" spans="1:8" ht="12.75" customHeight="1">
      <c r="A21" s="91" t="s">
        <v>370</v>
      </c>
      <c r="B21" s="91" t="s">
        <v>371</v>
      </c>
      <c r="C21" s="91" t="s">
        <v>372</v>
      </c>
      <c r="D21" s="91" t="s">
        <v>373</v>
      </c>
      <c r="E21" s="92">
        <f t="shared" si="0"/>
        <v>56.59</v>
      </c>
      <c r="F21" s="92">
        <v>56.59</v>
      </c>
      <c r="G21" s="92">
        <v>0</v>
      </c>
      <c r="H21" s="94"/>
    </row>
    <row r="22" spans="1:8" ht="12.75" customHeight="1">
      <c r="A22" s="91" t="s">
        <v>370</v>
      </c>
      <c r="B22" s="91" t="s">
        <v>371</v>
      </c>
      <c r="C22" s="91" t="s">
        <v>353</v>
      </c>
      <c r="D22" s="91" t="s">
        <v>348</v>
      </c>
      <c r="E22" s="92">
        <f t="shared" si="0"/>
        <v>3.49</v>
      </c>
      <c r="F22" s="92">
        <v>3.49</v>
      </c>
      <c r="G22" s="92">
        <v>0</v>
      </c>
      <c r="H22" s="94"/>
    </row>
    <row r="23" spans="1:8" ht="12.75" customHeight="1">
      <c r="A23" s="91" t="s">
        <v>374</v>
      </c>
      <c r="B23" s="91" t="s">
        <v>375</v>
      </c>
      <c r="C23" s="91" t="s">
        <v>358</v>
      </c>
      <c r="D23" s="91" t="s">
        <v>359</v>
      </c>
      <c r="E23" s="92">
        <f t="shared" si="0"/>
        <v>3.3</v>
      </c>
      <c r="F23" s="92">
        <v>3.3</v>
      </c>
      <c r="G23" s="92">
        <v>0</v>
      </c>
      <c r="H23" s="94"/>
    </row>
    <row r="24" spans="1:8" ht="12.75" customHeight="1">
      <c r="A24" s="91" t="s">
        <v>374</v>
      </c>
      <c r="B24" s="91" t="s">
        <v>375</v>
      </c>
      <c r="C24" s="91" t="s">
        <v>353</v>
      </c>
      <c r="D24" s="91" t="s">
        <v>348</v>
      </c>
      <c r="E24" s="92">
        <f t="shared" si="0"/>
        <v>1.18</v>
      </c>
      <c r="F24" s="92">
        <v>1.18</v>
      </c>
      <c r="G24" s="92">
        <v>0</v>
      </c>
      <c r="H24" s="94"/>
    </row>
    <row r="25" spans="1:8" ht="12.75" customHeight="1">
      <c r="A25" s="91" t="s">
        <v>376</v>
      </c>
      <c r="B25" s="91" t="s">
        <v>377</v>
      </c>
      <c r="C25" s="91" t="s">
        <v>322</v>
      </c>
      <c r="D25" s="91" t="s">
        <v>322</v>
      </c>
      <c r="E25" s="92">
        <f t="shared" si="0"/>
        <v>463.53</v>
      </c>
      <c r="F25" s="92">
        <v>0</v>
      </c>
      <c r="G25" s="92">
        <v>463.53</v>
      </c>
      <c r="H25" s="94"/>
    </row>
    <row r="26" spans="1:8" ht="12.75" customHeight="1">
      <c r="A26" s="91" t="s">
        <v>378</v>
      </c>
      <c r="B26" s="91" t="s">
        <v>379</v>
      </c>
      <c r="C26" s="91" t="s">
        <v>380</v>
      </c>
      <c r="D26" s="91" t="s">
        <v>381</v>
      </c>
      <c r="E26" s="92">
        <f t="shared" si="0"/>
        <v>26.17</v>
      </c>
      <c r="F26" s="92">
        <v>0</v>
      </c>
      <c r="G26" s="92">
        <v>26.17</v>
      </c>
      <c r="H26" s="94"/>
    </row>
    <row r="27" spans="1:8" ht="12.75" customHeight="1">
      <c r="A27" s="91" t="s">
        <v>378</v>
      </c>
      <c r="B27" s="91" t="s">
        <v>379</v>
      </c>
      <c r="C27" s="91" t="s">
        <v>382</v>
      </c>
      <c r="D27" s="91" t="s">
        <v>377</v>
      </c>
      <c r="E27" s="92">
        <f t="shared" si="0"/>
        <v>1</v>
      </c>
      <c r="F27" s="92">
        <v>0</v>
      </c>
      <c r="G27" s="92">
        <v>1</v>
      </c>
      <c r="H27" s="94"/>
    </row>
    <row r="28" spans="1:8" ht="12.75" customHeight="1">
      <c r="A28" s="91" t="s">
        <v>385</v>
      </c>
      <c r="B28" s="91" t="s">
        <v>386</v>
      </c>
      <c r="C28" s="91" t="s">
        <v>380</v>
      </c>
      <c r="D28" s="91" t="s">
        <v>381</v>
      </c>
      <c r="E28" s="92">
        <f t="shared" si="0"/>
        <v>25.2</v>
      </c>
      <c r="F28" s="92">
        <v>0</v>
      </c>
      <c r="G28" s="92">
        <v>25.2</v>
      </c>
      <c r="H28" s="94"/>
    </row>
    <row r="29" spans="1:8" ht="12.75" customHeight="1">
      <c r="A29" s="91" t="s">
        <v>385</v>
      </c>
      <c r="B29" s="91" t="s">
        <v>386</v>
      </c>
      <c r="C29" s="91" t="s">
        <v>382</v>
      </c>
      <c r="D29" s="91" t="s">
        <v>377</v>
      </c>
      <c r="E29" s="92">
        <f t="shared" si="0"/>
        <v>0.2</v>
      </c>
      <c r="F29" s="92">
        <v>0</v>
      </c>
      <c r="G29" s="92">
        <v>0.2</v>
      </c>
      <c r="H29" s="94"/>
    </row>
    <row r="30" spans="1:8" ht="12.75" customHeight="1">
      <c r="A30" s="91" t="s">
        <v>387</v>
      </c>
      <c r="B30" s="91" t="s">
        <v>388</v>
      </c>
      <c r="C30" s="91" t="s">
        <v>380</v>
      </c>
      <c r="D30" s="91" t="s">
        <v>381</v>
      </c>
      <c r="E30" s="92">
        <f t="shared" si="0"/>
        <v>40</v>
      </c>
      <c r="F30" s="92">
        <v>0</v>
      </c>
      <c r="G30" s="92">
        <v>40</v>
      </c>
      <c r="H30" s="94"/>
    </row>
    <row r="31" spans="1:8" ht="12.75" customHeight="1">
      <c r="A31" s="91" t="s">
        <v>389</v>
      </c>
      <c r="B31" s="91" t="s">
        <v>390</v>
      </c>
      <c r="C31" s="91" t="s">
        <v>380</v>
      </c>
      <c r="D31" s="91" t="s">
        <v>381</v>
      </c>
      <c r="E31" s="92">
        <f t="shared" si="0"/>
        <v>4.18</v>
      </c>
      <c r="F31" s="92">
        <v>0</v>
      </c>
      <c r="G31" s="92">
        <v>4.18</v>
      </c>
      <c r="H31" s="94"/>
    </row>
    <row r="32" spans="1:8" ht="12.75" customHeight="1">
      <c r="A32" s="91" t="s">
        <v>389</v>
      </c>
      <c r="B32" s="91" t="s">
        <v>390</v>
      </c>
      <c r="C32" s="91" t="s">
        <v>382</v>
      </c>
      <c r="D32" s="91" t="s">
        <v>377</v>
      </c>
      <c r="E32" s="92">
        <f t="shared" si="0"/>
        <v>0.35</v>
      </c>
      <c r="F32" s="92">
        <v>0</v>
      </c>
      <c r="G32" s="92">
        <v>0.35</v>
      </c>
      <c r="H32" s="94"/>
    </row>
    <row r="33" spans="1:8" ht="12.75" customHeight="1">
      <c r="A33" s="91" t="s">
        <v>391</v>
      </c>
      <c r="B33" s="91" t="s">
        <v>392</v>
      </c>
      <c r="C33" s="91" t="s">
        <v>380</v>
      </c>
      <c r="D33" s="91" t="s">
        <v>381</v>
      </c>
      <c r="E33" s="92">
        <f t="shared" si="0"/>
        <v>50</v>
      </c>
      <c r="F33" s="92">
        <v>0</v>
      </c>
      <c r="G33" s="92">
        <v>50</v>
      </c>
      <c r="H33" s="94"/>
    </row>
    <row r="34" spans="1:8" ht="12.75" customHeight="1">
      <c r="A34" s="91" t="s">
        <v>393</v>
      </c>
      <c r="B34" s="91" t="s">
        <v>394</v>
      </c>
      <c r="C34" s="91" t="s">
        <v>380</v>
      </c>
      <c r="D34" s="91" t="s">
        <v>381</v>
      </c>
      <c r="E34" s="92">
        <f t="shared" si="0"/>
        <v>15</v>
      </c>
      <c r="F34" s="92">
        <v>0</v>
      </c>
      <c r="G34" s="92">
        <v>15</v>
      </c>
      <c r="H34" s="94"/>
    </row>
    <row r="35" spans="1:8" ht="12.75" customHeight="1">
      <c r="A35" s="91" t="s">
        <v>395</v>
      </c>
      <c r="B35" s="91" t="s">
        <v>396</v>
      </c>
      <c r="C35" s="91" t="s">
        <v>380</v>
      </c>
      <c r="D35" s="91" t="s">
        <v>381</v>
      </c>
      <c r="E35" s="92">
        <f t="shared" si="0"/>
        <v>33</v>
      </c>
      <c r="F35" s="92">
        <v>0</v>
      </c>
      <c r="G35" s="92">
        <v>33</v>
      </c>
      <c r="H35" s="94"/>
    </row>
    <row r="36" spans="1:8" ht="12.75" customHeight="1">
      <c r="A36" s="91" t="s">
        <v>395</v>
      </c>
      <c r="B36" s="91" t="s">
        <v>396</v>
      </c>
      <c r="C36" s="91" t="s">
        <v>382</v>
      </c>
      <c r="D36" s="91" t="s">
        <v>377</v>
      </c>
      <c r="E36" s="92">
        <f t="shared" si="0"/>
        <v>0.5</v>
      </c>
      <c r="F36" s="92">
        <v>0</v>
      </c>
      <c r="G36" s="92">
        <v>0.5</v>
      </c>
      <c r="H36" s="94"/>
    </row>
    <row r="37" spans="1:8" ht="12.75" customHeight="1">
      <c r="A37" s="91" t="s">
        <v>397</v>
      </c>
      <c r="B37" s="91" t="s">
        <v>398</v>
      </c>
      <c r="C37" s="91" t="s">
        <v>399</v>
      </c>
      <c r="D37" s="91" t="s">
        <v>400</v>
      </c>
      <c r="E37" s="92">
        <f t="shared" si="0"/>
        <v>85</v>
      </c>
      <c r="F37" s="92">
        <v>0</v>
      </c>
      <c r="G37" s="92">
        <v>85</v>
      </c>
      <c r="H37" s="94"/>
    </row>
    <row r="38" spans="1:8" ht="12.75" customHeight="1">
      <c r="A38" s="91" t="s">
        <v>401</v>
      </c>
      <c r="B38" s="91" t="s">
        <v>402</v>
      </c>
      <c r="C38" s="91" t="s">
        <v>403</v>
      </c>
      <c r="D38" s="91" t="s">
        <v>250</v>
      </c>
      <c r="E38" s="92">
        <f t="shared" si="0"/>
        <v>3</v>
      </c>
      <c r="F38" s="92">
        <v>0</v>
      </c>
      <c r="G38" s="92">
        <v>3</v>
      </c>
      <c r="H38" s="94"/>
    </row>
    <row r="39" spans="1:8" ht="12.75" customHeight="1">
      <c r="A39" s="91" t="s">
        <v>404</v>
      </c>
      <c r="B39" s="91" t="s">
        <v>405</v>
      </c>
      <c r="C39" s="91" t="s">
        <v>406</v>
      </c>
      <c r="D39" s="91" t="s">
        <v>407</v>
      </c>
      <c r="E39" s="92">
        <f t="shared" si="0"/>
        <v>56</v>
      </c>
      <c r="F39" s="92">
        <v>0</v>
      </c>
      <c r="G39" s="92">
        <v>56</v>
      </c>
      <c r="H39" s="94"/>
    </row>
    <row r="40" spans="1:8" ht="12.75" customHeight="1">
      <c r="A40" s="91" t="s">
        <v>404</v>
      </c>
      <c r="B40" s="91" t="s">
        <v>405</v>
      </c>
      <c r="C40" s="91" t="s">
        <v>382</v>
      </c>
      <c r="D40" s="91" t="s">
        <v>377</v>
      </c>
      <c r="E40" s="92">
        <f t="shared" si="0"/>
        <v>0.5</v>
      </c>
      <c r="F40" s="92">
        <v>0</v>
      </c>
      <c r="G40" s="92">
        <v>0.5</v>
      </c>
      <c r="H40" s="94"/>
    </row>
    <row r="41" spans="1:8" ht="12.75" customHeight="1">
      <c r="A41" s="91" t="s">
        <v>410</v>
      </c>
      <c r="B41" s="91" t="s">
        <v>411</v>
      </c>
      <c r="C41" s="91" t="s">
        <v>380</v>
      </c>
      <c r="D41" s="91" t="s">
        <v>381</v>
      </c>
      <c r="E41" s="92">
        <f t="shared" si="0"/>
        <v>5.58</v>
      </c>
      <c r="F41" s="92">
        <v>0</v>
      </c>
      <c r="G41" s="92">
        <v>5.58</v>
      </c>
      <c r="H41" s="94"/>
    </row>
    <row r="42" spans="1:8" ht="12.75" customHeight="1">
      <c r="A42" s="91" t="s">
        <v>410</v>
      </c>
      <c r="B42" s="91" t="s">
        <v>411</v>
      </c>
      <c r="C42" s="91" t="s">
        <v>382</v>
      </c>
      <c r="D42" s="91" t="s">
        <v>377</v>
      </c>
      <c r="E42" s="92">
        <f t="shared" si="0"/>
        <v>0.37</v>
      </c>
      <c r="F42" s="92">
        <v>0</v>
      </c>
      <c r="G42" s="92">
        <v>0.37</v>
      </c>
      <c r="H42" s="94"/>
    </row>
    <row r="43" spans="1:8" ht="12.75" customHeight="1">
      <c r="A43" s="91" t="s">
        <v>412</v>
      </c>
      <c r="B43" s="91" t="s">
        <v>413</v>
      </c>
      <c r="C43" s="91" t="s">
        <v>414</v>
      </c>
      <c r="D43" s="91" t="s">
        <v>253</v>
      </c>
      <c r="E43" s="92">
        <f t="shared" si="0"/>
        <v>35</v>
      </c>
      <c r="F43" s="92">
        <v>0</v>
      </c>
      <c r="G43" s="92">
        <v>35</v>
      </c>
      <c r="H43" s="94"/>
    </row>
    <row r="44" spans="1:8" ht="12.75" customHeight="1">
      <c r="A44" s="91" t="s">
        <v>412</v>
      </c>
      <c r="B44" s="91" t="s">
        <v>413</v>
      </c>
      <c r="C44" s="91" t="s">
        <v>382</v>
      </c>
      <c r="D44" s="91" t="s">
        <v>377</v>
      </c>
      <c r="E44" s="92">
        <f t="shared" si="0"/>
        <v>1</v>
      </c>
      <c r="F44" s="92">
        <v>0</v>
      </c>
      <c r="G44" s="92">
        <v>1</v>
      </c>
      <c r="H44" s="94"/>
    </row>
    <row r="45" spans="1:8" ht="12.75" customHeight="1">
      <c r="A45" s="91" t="s">
        <v>415</v>
      </c>
      <c r="B45" s="91" t="s">
        <v>416</v>
      </c>
      <c r="C45" s="91" t="s">
        <v>380</v>
      </c>
      <c r="D45" s="91" t="s">
        <v>381</v>
      </c>
      <c r="E45" s="92">
        <f t="shared" si="0"/>
        <v>30.3</v>
      </c>
      <c r="F45" s="92">
        <v>0</v>
      </c>
      <c r="G45" s="92">
        <v>30.3</v>
      </c>
      <c r="H45" s="94"/>
    </row>
    <row r="46" spans="1:8" ht="12.75" customHeight="1">
      <c r="A46" s="91" t="s">
        <v>417</v>
      </c>
      <c r="B46" s="91" t="s">
        <v>418</v>
      </c>
      <c r="C46" s="91" t="s">
        <v>419</v>
      </c>
      <c r="D46" s="91" t="s">
        <v>420</v>
      </c>
      <c r="E46" s="92">
        <f t="shared" si="0"/>
        <v>50.26</v>
      </c>
      <c r="F46" s="92">
        <v>0</v>
      </c>
      <c r="G46" s="92">
        <v>50.26</v>
      </c>
      <c r="H46" s="94"/>
    </row>
    <row r="47" spans="1:8" ht="12.75" customHeight="1">
      <c r="A47" s="91" t="s">
        <v>417</v>
      </c>
      <c r="B47" s="91" t="s">
        <v>418</v>
      </c>
      <c r="C47" s="91" t="s">
        <v>382</v>
      </c>
      <c r="D47" s="91" t="s">
        <v>377</v>
      </c>
      <c r="E47" s="92">
        <f t="shared" si="0"/>
        <v>0.92</v>
      </c>
      <c r="F47" s="92">
        <v>0</v>
      </c>
      <c r="G47" s="92">
        <v>0.92</v>
      </c>
      <c r="H47" s="94"/>
    </row>
    <row r="48" spans="1:8" ht="12.75" customHeight="1">
      <c r="A48" s="91" t="s">
        <v>421</v>
      </c>
      <c r="B48" s="91" t="s">
        <v>422</v>
      </c>
      <c r="C48" s="91" t="s">
        <v>322</v>
      </c>
      <c r="D48" s="91" t="s">
        <v>322</v>
      </c>
      <c r="E48" s="92">
        <f t="shared" si="0"/>
        <v>21.65</v>
      </c>
      <c r="F48" s="92">
        <v>21.65</v>
      </c>
      <c r="G48" s="92">
        <v>0</v>
      </c>
      <c r="H48" s="94"/>
    </row>
    <row r="49" spans="1:8" ht="12.75" customHeight="1">
      <c r="A49" s="91" t="s">
        <v>423</v>
      </c>
      <c r="B49" s="91" t="s">
        <v>424</v>
      </c>
      <c r="C49" s="91" t="s">
        <v>425</v>
      </c>
      <c r="D49" s="91" t="s">
        <v>426</v>
      </c>
      <c r="E49" s="92">
        <f t="shared" si="0"/>
        <v>2.95</v>
      </c>
      <c r="F49" s="92">
        <v>2.95</v>
      </c>
      <c r="G49" s="92">
        <v>0</v>
      </c>
      <c r="H49" s="94"/>
    </row>
    <row r="50" spans="1:8" ht="12.75" customHeight="1">
      <c r="A50" s="91" t="s">
        <v>429</v>
      </c>
      <c r="B50" s="91" t="s">
        <v>430</v>
      </c>
      <c r="C50" s="91" t="s">
        <v>431</v>
      </c>
      <c r="D50" s="91" t="s">
        <v>432</v>
      </c>
      <c r="E50" s="92">
        <f t="shared" si="0"/>
        <v>18.7</v>
      </c>
      <c r="F50" s="92">
        <v>18.7</v>
      </c>
      <c r="G50" s="92">
        <v>0</v>
      </c>
      <c r="H50" s="94"/>
    </row>
  </sheetData>
  <mergeCells count="1">
    <mergeCell ref="A2:H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37" t="s">
        <v>22</v>
      </c>
      <c r="B1" s="38"/>
      <c r="C1" s="38"/>
      <c r="D1" s="38"/>
      <c r="E1" s="38"/>
      <c r="F1" s="38"/>
      <c r="G1" s="38"/>
      <c r="H1" s="39"/>
    </row>
    <row r="2" spans="1:10" ht="22.5" customHeight="1">
      <c r="A2" s="117" t="s">
        <v>168</v>
      </c>
      <c r="B2" s="117"/>
      <c r="C2" s="117"/>
      <c r="D2" s="117"/>
      <c r="E2" s="117"/>
      <c r="F2" s="117"/>
      <c r="G2" s="117"/>
      <c r="H2" s="117"/>
    </row>
    <row r="3" spans="1:10" ht="22.5" customHeight="1">
      <c r="A3" s="118"/>
      <c r="B3" s="118"/>
      <c r="C3" s="40"/>
      <c r="D3" s="40"/>
      <c r="E3" s="41"/>
      <c r="F3" s="41"/>
      <c r="G3" s="41"/>
      <c r="H3" s="42" t="s">
        <v>41</v>
      </c>
    </row>
    <row r="4" spans="1:10" ht="22.5" customHeight="1">
      <c r="A4" s="119" t="s">
        <v>42</v>
      </c>
      <c r="B4" s="119"/>
      <c r="C4" s="119" t="s">
        <v>43</v>
      </c>
      <c r="D4" s="119"/>
      <c r="E4" s="119"/>
      <c r="F4" s="119"/>
      <c r="G4" s="119"/>
      <c r="H4" s="119"/>
    </row>
    <row r="5" spans="1:10" ht="22.5" customHeight="1">
      <c r="A5" s="43" t="s">
        <v>44</v>
      </c>
      <c r="B5" s="43" t="s">
        <v>45</v>
      </c>
      <c r="C5" s="43" t="s">
        <v>46</v>
      </c>
      <c r="D5" s="44" t="s">
        <v>45</v>
      </c>
      <c r="E5" s="43" t="s">
        <v>47</v>
      </c>
      <c r="F5" s="43" t="s">
        <v>45</v>
      </c>
      <c r="G5" s="43" t="s">
        <v>48</v>
      </c>
      <c r="H5" s="43" t="s">
        <v>45</v>
      </c>
    </row>
    <row r="6" spans="1:10" ht="22.5" customHeight="1">
      <c r="A6" s="45" t="s">
        <v>169</v>
      </c>
      <c r="B6" s="46"/>
      <c r="C6" s="47" t="s">
        <v>170</v>
      </c>
      <c r="D6" s="48"/>
      <c r="E6" s="49" t="s">
        <v>171</v>
      </c>
      <c r="F6" s="49"/>
      <c r="G6" s="50" t="s">
        <v>172</v>
      </c>
      <c r="H6" s="48"/>
    </row>
    <row r="7" spans="1:10" ht="22.5" customHeight="1">
      <c r="A7" s="51"/>
      <c r="B7" s="46"/>
      <c r="C7" s="47" t="s">
        <v>173</v>
      </c>
      <c r="D7" s="48"/>
      <c r="E7" s="50" t="s">
        <v>174</v>
      </c>
      <c r="F7" s="50"/>
      <c r="G7" s="50" t="s">
        <v>175</v>
      </c>
      <c r="H7" s="48"/>
    </row>
    <row r="8" spans="1:10" ht="22.5" customHeight="1">
      <c r="A8" s="51"/>
      <c r="B8" s="46"/>
      <c r="C8" s="47" t="s">
        <v>176</v>
      </c>
      <c r="D8" s="48"/>
      <c r="E8" s="50" t="s">
        <v>177</v>
      </c>
      <c r="F8" s="50"/>
      <c r="G8" s="50" t="s">
        <v>178</v>
      </c>
      <c r="H8" s="48"/>
      <c r="J8" s="20"/>
    </row>
    <row r="9" spans="1:10" ht="22.5" customHeight="1">
      <c r="A9" s="45"/>
      <c r="B9" s="46"/>
      <c r="C9" s="47" t="s">
        <v>179</v>
      </c>
      <c r="D9" s="48"/>
      <c r="E9" s="50" t="s">
        <v>180</v>
      </c>
      <c r="F9" s="50"/>
      <c r="G9" s="50" t="s">
        <v>181</v>
      </c>
      <c r="H9" s="48"/>
    </row>
    <row r="10" spans="1:10" ht="22.5" customHeight="1">
      <c r="A10" s="45"/>
      <c r="B10" s="46"/>
      <c r="C10" s="47" t="s">
        <v>182</v>
      </c>
      <c r="D10" s="48"/>
      <c r="E10" s="50" t="s">
        <v>183</v>
      </c>
      <c r="F10" s="50"/>
      <c r="G10" s="50" t="s">
        <v>184</v>
      </c>
      <c r="H10" s="48"/>
      <c r="I10" s="20"/>
    </row>
    <row r="11" spans="1:10" ht="22.5" customHeight="1">
      <c r="A11" s="51"/>
      <c r="B11" s="46"/>
      <c r="C11" s="47" t="s">
        <v>185</v>
      </c>
      <c r="D11" s="48"/>
      <c r="E11" s="50" t="s">
        <v>186</v>
      </c>
      <c r="F11" s="50"/>
      <c r="G11" s="50" t="s">
        <v>187</v>
      </c>
      <c r="H11" s="48"/>
      <c r="I11" s="20"/>
    </row>
    <row r="12" spans="1:10" ht="22.5" customHeight="1">
      <c r="A12" s="51"/>
      <c r="B12" s="46"/>
      <c r="C12" s="47" t="s">
        <v>188</v>
      </c>
      <c r="D12" s="48"/>
      <c r="E12" s="50" t="s">
        <v>174</v>
      </c>
      <c r="F12" s="50"/>
      <c r="G12" s="50" t="s">
        <v>189</v>
      </c>
      <c r="H12" s="48"/>
      <c r="I12" s="20"/>
    </row>
    <row r="13" spans="1:10" ht="22.5" customHeight="1">
      <c r="A13" s="52"/>
      <c r="B13" s="46"/>
      <c r="C13" s="47" t="s">
        <v>190</v>
      </c>
      <c r="D13" s="48"/>
      <c r="E13" s="50" t="s">
        <v>177</v>
      </c>
      <c r="F13" s="50"/>
      <c r="G13" s="50" t="s">
        <v>191</v>
      </c>
      <c r="H13" s="48"/>
      <c r="I13" s="20"/>
    </row>
    <row r="14" spans="1:10" ht="22.5" customHeight="1">
      <c r="A14" s="52"/>
      <c r="B14" s="46"/>
      <c r="C14" s="47" t="s">
        <v>192</v>
      </c>
      <c r="D14" s="48"/>
      <c r="E14" s="50" t="s">
        <v>180</v>
      </c>
      <c r="F14" s="50"/>
      <c r="G14" s="50" t="s">
        <v>193</v>
      </c>
      <c r="H14" s="48"/>
    </row>
    <row r="15" spans="1:10" ht="22.5" customHeight="1">
      <c r="A15" s="52"/>
      <c r="B15" s="46"/>
      <c r="C15" s="47" t="s">
        <v>194</v>
      </c>
      <c r="D15" s="48"/>
      <c r="E15" s="50" t="s">
        <v>195</v>
      </c>
      <c r="F15" s="50"/>
      <c r="G15" s="50" t="s">
        <v>196</v>
      </c>
      <c r="H15" s="48"/>
    </row>
    <row r="16" spans="1:10" ht="22.5" customHeight="1">
      <c r="A16" s="24"/>
      <c r="B16" s="53"/>
      <c r="C16" s="47" t="s">
        <v>197</v>
      </c>
      <c r="D16" s="48"/>
      <c r="E16" s="50" t="s">
        <v>198</v>
      </c>
      <c r="F16" s="50"/>
      <c r="G16" s="50" t="s">
        <v>199</v>
      </c>
      <c r="H16" s="48"/>
      <c r="J16" s="20"/>
    </row>
    <row r="17" spans="1:8" ht="22.5" customHeight="1">
      <c r="A17" s="25"/>
      <c r="B17" s="53"/>
      <c r="C17" s="47" t="s">
        <v>200</v>
      </c>
      <c r="D17" s="48"/>
      <c r="E17" s="50" t="s">
        <v>201</v>
      </c>
      <c r="F17" s="50"/>
      <c r="G17" s="50" t="s">
        <v>200</v>
      </c>
      <c r="H17" s="48"/>
    </row>
    <row r="18" spans="1:8" ht="22.5" customHeight="1">
      <c r="A18" s="25"/>
      <c r="B18" s="53"/>
      <c r="C18" s="47" t="s">
        <v>202</v>
      </c>
      <c r="D18" s="48"/>
      <c r="E18" s="50" t="s">
        <v>203</v>
      </c>
      <c r="F18" s="50"/>
      <c r="G18" s="50" t="s">
        <v>204</v>
      </c>
      <c r="H18" s="48"/>
    </row>
    <row r="19" spans="1:8" ht="22.5" customHeight="1">
      <c r="A19" s="52"/>
      <c r="B19" s="53"/>
      <c r="C19" s="47" t="s">
        <v>205</v>
      </c>
      <c r="D19" s="48"/>
      <c r="E19" s="50" t="s">
        <v>206</v>
      </c>
      <c r="F19" s="50"/>
      <c r="G19" s="50" t="s">
        <v>207</v>
      </c>
      <c r="H19" s="48"/>
    </row>
    <row r="20" spans="1:8" ht="22.5" customHeight="1">
      <c r="A20" s="52"/>
      <c r="B20" s="46"/>
      <c r="C20" s="47"/>
      <c r="D20" s="48"/>
      <c r="E20" s="50" t="s">
        <v>208</v>
      </c>
      <c r="F20" s="50"/>
      <c r="G20" s="50" t="s">
        <v>209</v>
      </c>
      <c r="H20" s="48"/>
    </row>
    <row r="21" spans="1:8" ht="22.5" customHeight="1">
      <c r="A21" s="24"/>
      <c r="B21" s="46"/>
      <c r="C21" s="25"/>
      <c r="D21" s="48"/>
      <c r="E21" s="50" t="s">
        <v>210</v>
      </c>
      <c r="F21" s="50"/>
      <c r="G21" s="50"/>
      <c r="H21" s="48"/>
    </row>
    <row r="22" spans="1:8" ht="18" customHeight="1">
      <c r="A22" s="25"/>
      <c r="B22" s="46"/>
      <c r="C22" s="25"/>
      <c r="D22" s="48"/>
      <c r="E22" s="54" t="s">
        <v>211</v>
      </c>
      <c r="F22" s="54"/>
      <c r="G22" s="54"/>
      <c r="H22" s="48"/>
    </row>
    <row r="23" spans="1:8" ht="19.5" customHeight="1">
      <c r="A23" s="25"/>
      <c r="B23" s="46"/>
      <c r="C23" s="25"/>
      <c r="D23" s="48"/>
      <c r="E23" s="54" t="s">
        <v>212</v>
      </c>
      <c r="F23" s="54"/>
      <c r="G23" s="54"/>
      <c r="H23" s="48"/>
    </row>
    <row r="24" spans="1:8" ht="21.75" customHeight="1">
      <c r="A24" s="25"/>
      <c r="B24" s="46"/>
      <c r="C24" s="47"/>
      <c r="D24" s="55"/>
      <c r="E24" s="54" t="s">
        <v>213</v>
      </c>
      <c r="F24" s="54"/>
      <c r="G24" s="54"/>
      <c r="H24" s="48"/>
    </row>
    <row r="25" spans="1:8" ht="21.75" customHeight="1">
      <c r="A25" s="25"/>
      <c r="B25" s="46"/>
      <c r="C25" s="47"/>
      <c r="D25" s="55"/>
      <c r="E25" s="54"/>
      <c r="F25" s="54"/>
      <c r="G25" s="54"/>
      <c r="H25" s="48"/>
    </row>
    <row r="26" spans="1:8" ht="23.25" customHeight="1">
      <c r="A26" s="25"/>
      <c r="B26" s="46"/>
      <c r="C26" s="47"/>
      <c r="D26" s="55"/>
      <c r="E26" s="45"/>
      <c r="F26" s="45"/>
      <c r="G26" s="45"/>
      <c r="H26" s="56"/>
    </row>
    <row r="27" spans="1:8" ht="18" customHeight="1">
      <c r="A27" s="44" t="s">
        <v>122</v>
      </c>
      <c r="B27" s="53">
        <f>SUM(B6,B9,B10,B12,B13,B14,B15)</f>
        <v>0</v>
      </c>
      <c r="C27" s="44" t="s">
        <v>123</v>
      </c>
      <c r="D27" s="55">
        <f>SUM(D6:D20)</f>
        <v>0</v>
      </c>
      <c r="E27" s="44" t="s">
        <v>123</v>
      </c>
      <c r="F27" s="44"/>
      <c r="G27" s="44" t="s">
        <v>123</v>
      </c>
      <c r="H27" s="56">
        <f>SUM(H6,H11,H21,H22,H23)</f>
        <v>0</v>
      </c>
    </row>
    <row r="28" spans="1:8" ht="12.75" customHeight="1">
      <c r="B28" s="20"/>
      <c r="D28" s="20"/>
      <c r="H28" s="20"/>
    </row>
    <row r="29" spans="1:8" ht="12.75" customHeight="1">
      <c r="B29" s="20"/>
      <c r="D29" s="20"/>
      <c r="H29" s="20"/>
    </row>
    <row r="30" spans="1:8" ht="12.75" customHeight="1">
      <c r="B30" s="20"/>
      <c r="D30" s="20"/>
      <c r="H30" s="20"/>
    </row>
    <row r="31" spans="1:8" ht="12.75" customHeight="1">
      <c r="B31" s="20"/>
      <c r="D31" s="20"/>
      <c r="H31" s="20"/>
    </row>
    <row r="32" spans="1:8" ht="12.75" customHeight="1">
      <c r="B32" s="20"/>
      <c r="D32" s="20"/>
      <c r="H32" s="20"/>
    </row>
    <row r="33" spans="2:8" ht="12.75" customHeight="1">
      <c r="B33" s="20"/>
      <c r="D33" s="20"/>
      <c r="H33" s="20"/>
    </row>
    <row r="34" spans="2:8" ht="12.75" customHeight="1">
      <c r="B34" s="20"/>
      <c r="D34" s="20"/>
      <c r="H34" s="20"/>
    </row>
    <row r="35" spans="2:8" ht="12.75" customHeight="1">
      <c r="B35" s="20"/>
      <c r="D35" s="20"/>
      <c r="H35" s="20"/>
    </row>
    <row r="36" spans="2:8" ht="12.75" customHeight="1">
      <c r="B36" s="20"/>
      <c r="D36" s="20"/>
      <c r="H36" s="20"/>
    </row>
    <row r="37" spans="2:8" ht="12.75" customHeight="1">
      <c r="B37" s="20"/>
      <c r="D37" s="20"/>
      <c r="H37" s="20"/>
    </row>
    <row r="38" spans="2:8" ht="12.75" customHeight="1">
      <c r="B38" s="20"/>
      <c r="D38" s="20"/>
      <c r="H38" s="20"/>
    </row>
    <row r="39" spans="2:8" ht="12.75" customHeight="1">
      <c r="B39" s="20"/>
      <c r="D39" s="20"/>
      <c r="H39" s="20"/>
    </row>
    <row r="40" spans="2:8" ht="12.75" customHeight="1">
      <c r="B40" s="20"/>
      <c r="D40" s="20"/>
    </row>
    <row r="41" spans="2:8" ht="12.75" customHeight="1">
      <c r="B41" s="20"/>
      <c r="D41" s="20"/>
    </row>
    <row r="42" spans="2:8" ht="12.75" customHeight="1">
      <c r="B42" s="20"/>
      <c r="D42" s="20"/>
    </row>
    <row r="43" spans="2:8" ht="12.75" customHeight="1">
      <c r="B43" s="20"/>
    </row>
    <row r="44" spans="2:8" ht="12.75" customHeight="1">
      <c r="B44" s="20"/>
    </row>
    <row r="45" spans="2:8" ht="12.75" customHeight="1">
      <c r="B45" s="20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64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showGridLines="0" showZeros="0" topLeftCell="A4" workbookViewId="0">
      <selection activeCell="B21" sqref="B21"/>
    </sheetView>
  </sheetViews>
  <sheetFormatPr defaultColWidth="9.1640625" defaultRowHeight="12.75" customHeight="1"/>
  <cols>
    <col min="1" max="1" width="22.83203125" customWidth="1"/>
    <col min="2" max="2" width="43.1640625" customWidth="1"/>
    <col min="3" max="3" width="23.5" customWidth="1"/>
    <col min="4" max="4" width="71.5" customWidth="1"/>
    <col min="5" max="5" width="9.1640625" customWidth="1"/>
  </cols>
  <sheetData>
    <row r="1" spans="1:4" ht="30" customHeight="1">
      <c r="A1" s="20" t="s">
        <v>24</v>
      </c>
    </row>
    <row r="2" spans="1:4" ht="28.5" customHeight="1">
      <c r="A2" s="127" t="s">
        <v>214</v>
      </c>
      <c r="B2" s="127"/>
      <c r="C2" s="127"/>
      <c r="D2" s="127"/>
    </row>
    <row r="3" spans="1:4" ht="22.5" customHeight="1">
      <c r="D3" s="26" t="s">
        <v>41</v>
      </c>
    </row>
    <row r="4" spans="1:4" ht="22.5" customHeight="1">
      <c r="A4" s="27" t="s">
        <v>133</v>
      </c>
      <c r="B4" s="22" t="s">
        <v>215</v>
      </c>
      <c r="C4" s="27" t="s">
        <v>216</v>
      </c>
      <c r="D4" s="27" t="s">
        <v>217</v>
      </c>
    </row>
    <row r="5" spans="1:4" ht="15.75" customHeight="1">
      <c r="A5" s="23" t="s">
        <v>146</v>
      </c>
      <c r="B5" s="23" t="s">
        <v>146</v>
      </c>
      <c r="C5" s="23" t="s">
        <v>146</v>
      </c>
      <c r="D5" s="36" t="s">
        <v>146</v>
      </c>
    </row>
    <row r="6" spans="1:4" ht="30.75" customHeight="1">
      <c r="A6" s="89" t="s">
        <v>439</v>
      </c>
      <c r="B6" s="89" t="s">
        <v>316</v>
      </c>
      <c r="C6" s="90">
        <v>5574000</v>
      </c>
      <c r="D6" s="24"/>
    </row>
    <row r="7" spans="1:4" ht="30.75" customHeight="1">
      <c r="A7" s="89" t="s">
        <v>440</v>
      </c>
      <c r="B7" s="89" t="s">
        <v>441</v>
      </c>
      <c r="C7" s="90">
        <v>4113000</v>
      </c>
      <c r="D7" s="24"/>
    </row>
    <row r="8" spans="1:4" ht="30.75" customHeight="1">
      <c r="A8" s="89" t="s">
        <v>442</v>
      </c>
      <c r="B8" s="89" t="s">
        <v>443</v>
      </c>
      <c r="C8" s="90">
        <v>4113000</v>
      </c>
      <c r="D8" s="24"/>
    </row>
    <row r="9" spans="1:4" ht="30.75" customHeight="1">
      <c r="A9" s="89" t="s">
        <v>444</v>
      </c>
      <c r="B9" s="89" t="s">
        <v>445</v>
      </c>
      <c r="C9" s="90">
        <v>4113000</v>
      </c>
      <c r="D9" s="24"/>
    </row>
    <row r="10" spans="1:4" ht="30.75" customHeight="1">
      <c r="A10" s="89" t="s">
        <v>446</v>
      </c>
      <c r="B10" s="89" t="s">
        <v>447</v>
      </c>
      <c r="C10" s="90">
        <v>170000</v>
      </c>
      <c r="D10" s="89" t="s">
        <v>466</v>
      </c>
    </row>
    <row r="11" spans="1:4" ht="30.75" customHeight="1">
      <c r="A11" s="89" t="s">
        <v>446</v>
      </c>
      <c r="B11" s="89" t="s">
        <v>448</v>
      </c>
      <c r="C11" s="90">
        <v>470000</v>
      </c>
      <c r="D11" s="89" t="s">
        <v>504</v>
      </c>
    </row>
    <row r="12" spans="1:4" ht="30.75" customHeight="1">
      <c r="A12" s="89" t="s">
        <v>446</v>
      </c>
      <c r="B12" s="89" t="s">
        <v>449</v>
      </c>
      <c r="C12" s="90">
        <v>260000</v>
      </c>
      <c r="D12" s="89" t="s">
        <v>478</v>
      </c>
    </row>
    <row r="13" spans="1:4" ht="30.75" customHeight="1">
      <c r="A13" s="89" t="s">
        <v>446</v>
      </c>
      <c r="B13" s="89" t="s">
        <v>450</v>
      </c>
      <c r="C13" s="90">
        <v>190000</v>
      </c>
      <c r="D13" s="89" t="s">
        <v>467</v>
      </c>
    </row>
    <row r="14" spans="1:4" ht="30.75" customHeight="1">
      <c r="A14" s="89" t="s">
        <v>446</v>
      </c>
      <c r="B14" s="89" t="s">
        <v>451</v>
      </c>
      <c r="C14" s="90">
        <v>230000</v>
      </c>
      <c r="D14" s="89" t="s">
        <v>468</v>
      </c>
    </row>
    <row r="15" spans="1:4" ht="30.75" customHeight="1">
      <c r="A15" s="89" t="s">
        <v>446</v>
      </c>
      <c r="B15" s="89" t="s">
        <v>528</v>
      </c>
      <c r="C15" s="90">
        <v>1000000</v>
      </c>
      <c r="D15" s="89" t="s">
        <v>526</v>
      </c>
    </row>
    <row r="16" spans="1:4" ht="30.75" customHeight="1">
      <c r="A16" s="89" t="s">
        <v>446</v>
      </c>
      <c r="B16" s="89" t="s">
        <v>452</v>
      </c>
      <c r="C16" s="90">
        <v>100000</v>
      </c>
      <c r="D16" s="89" t="s">
        <v>469</v>
      </c>
    </row>
    <row r="17" spans="1:4" ht="30.75" customHeight="1">
      <c r="A17" s="89" t="s">
        <v>446</v>
      </c>
      <c r="B17" s="89" t="s">
        <v>453</v>
      </c>
      <c r="C17" s="90">
        <v>225000</v>
      </c>
      <c r="D17" s="89" t="s">
        <v>470</v>
      </c>
    </row>
    <row r="18" spans="1:4" ht="30.75" customHeight="1">
      <c r="A18" s="89" t="s">
        <v>446</v>
      </c>
      <c r="B18" s="89" t="s">
        <v>454</v>
      </c>
      <c r="C18" s="90">
        <v>250000</v>
      </c>
      <c r="D18" s="89" t="s">
        <v>471</v>
      </c>
    </row>
    <row r="19" spans="1:4" ht="30.75" customHeight="1">
      <c r="A19" s="89" t="s">
        <v>446</v>
      </c>
      <c r="B19" s="89" t="s">
        <v>455</v>
      </c>
      <c r="C19" s="90">
        <v>48000</v>
      </c>
      <c r="D19" s="89" t="s">
        <v>472</v>
      </c>
    </row>
    <row r="20" spans="1:4" ht="30.75" customHeight="1">
      <c r="A20" s="89" t="s">
        <v>446</v>
      </c>
      <c r="B20" s="89" t="s">
        <v>456</v>
      </c>
      <c r="C20" s="90">
        <v>370000</v>
      </c>
      <c r="D20" s="89" t="s">
        <v>473</v>
      </c>
    </row>
    <row r="21" spans="1:4" ht="30.75" customHeight="1">
      <c r="A21" s="89" t="s">
        <v>446</v>
      </c>
      <c r="B21" s="89" t="s">
        <v>534</v>
      </c>
      <c r="C21" s="90">
        <v>500000</v>
      </c>
      <c r="D21" s="89" t="s">
        <v>479</v>
      </c>
    </row>
    <row r="22" spans="1:4" ht="57" customHeight="1">
      <c r="A22" s="89" t="s">
        <v>446</v>
      </c>
      <c r="B22" s="89" t="s">
        <v>457</v>
      </c>
      <c r="C22" s="90">
        <v>300000</v>
      </c>
      <c r="D22" s="89" t="s">
        <v>474</v>
      </c>
    </row>
    <row r="23" spans="1:4" ht="30.75" customHeight="1">
      <c r="A23" s="89" t="s">
        <v>458</v>
      </c>
      <c r="B23" s="89" t="s">
        <v>459</v>
      </c>
      <c r="C23" s="90">
        <v>30000</v>
      </c>
      <c r="D23" s="89" t="s">
        <v>322</v>
      </c>
    </row>
    <row r="24" spans="1:4" ht="30.75" customHeight="1">
      <c r="A24" s="89" t="s">
        <v>442</v>
      </c>
      <c r="B24" s="89" t="s">
        <v>443</v>
      </c>
      <c r="C24" s="90">
        <v>30000</v>
      </c>
      <c r="D24" s="89" t="s">
        <v>322</v>
      </c>
    </row>
    <row r="25" spans="1:4" ht="30.75" customHeight="1">
      <c r="A25" s="89" t="s">
        <v>444</v>
      </c>
      <c r="B25" s="89" t="s">
        <v>445</v>
      </c>
      <c r="C25" s="90">
        <v>30000</v>
      </c>
      <c r="D25" s="89" t="s">
        <v>322</v>
      </c>
    </row>
    <row r="26" spans="1:4" ht="36" customHeight="1">
      <c r="A26" s="89" t="s">
        <v>446</v>
      </c>
      <c r="B26" s="89" t="s">
        <v>460</v>
      </c>
      <c r="C26" s="90">
        <v>30000</v>
      </c>
      <c r="D26" s="89" t="s">
        <v>477</v>
      </c>
    </row>
    <row r="27" spans="1:4" ht="30.75" customHeight="1">
      <c r="A27" s="89" t="s">
        <v>461</v>
      </c>
      <c r="B27" s="89" t="s">
        <v>462</v>
      </c>
      <c r="C27" s="90">
        <v>36000</v>
      </c>
      <c r="D27" s="89" t="s">
        <v>322</v>
      </c>
    </row>
    <row r="28" spans="1:4" ht="30.75" customHeight="1">
      <c r="A28" s="89" t="s">
        <v>442</v>
      </c>
      <c r="B28" s="89" t="s">
        <v>443</v>
      </c>
      <c r="C28" s="90">
        <v>36000</v>
      </c>
      <c r="D28" s="89" t="s">
        <v>322</v>
      </c>
    </row>
    <row r="29" spans="1:4" ht="30.75" customHeight="1">
      <c r="A29" s="89" t="s">
        <v>444</v>
      </c>
      <c r="B29" s="89" t="s">
        <v>445</v>
      </c>
      <c r="C29" s="90">
        <v>36000</v>
      </c>
      <c r="D29" s="89" t="s">
        <v>322</v>
      </c>
    </row>
    <row r="30" spans="1:4" ht="30.75" customHeight="1">
      <c r="A30" s="89" t="s">
        <v>446</v>
      </c>
      <c r="B30" s="89" t="s">
        <v>460</v>
      </c>
      <c r="C30" s="90">
        <v>36000</v>
      </c>
      <c r="D30" s="89" t="s">
        <v>475</v>
      </c>
    </row>
    <row r="31" spans="1:4" ht="30.75" customHeight="1">
      <c r="A31" s="89" t="s">
        <v>463</v>
      </c>
      <c r="B31" s="89" t="s">
        <v>464</v>
      </c>
      <c r="C31" s="90">
        <v>1395000</v>
      </c>
      <c r="D31" s="89" t="s">
        <v>322</v>
      </c>
    </row>
    <row r="32" spans="1:4" ht="30.75" customHeight="1">
      <c r="A32" s="89" t="s">
        <v>442</v>
      </c>
      <c r="B32" s="89" t="s">
        <v>443</v>
      </c>
      <c r="C32" s="90">
        <v>1395000</v>
      </c>
      <c r="D32" s="89" t="s">
        <v>322</v>
      </c>
    </row>
    <row r="33" spans="1:4" ht="30.75" customHeight="1">
      <c r="A33" s="89" t="s">
        <v>444</v>
      </c>
      <c r="B33" s="89" t="s">
        <v>445</v>
      </c>
      <c r="C33" s="90">
        <v>1395000</v>
      </c>
      <c r="D33" s="89" t="s">
        <v>322</v>
      </c>
    </row>
    <row r="34" spans="1:4" ht="30.75" customHeight="1">
      <c r="A34" s="89" t="s">
        <v>446</v>
      </c>
      <c r="B34" s="89" t="s">
        <v>465</v>
      </c>
      <c r="C34" s="90">
        <v>1395000</v>
      </c>
      <c r="D34" s="89" t="s">
        <v>476</v>
      </c>
    </row>
  </sheetData>
  <mergeCells count="1">
    <mergeCell ref="A2:D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workbookViewId="0">
      <selection activeCell="P49" sqref="P49"/>
    </sheetView>
  </sheetViews>
  <sheetFormatPr defaultColWidth="9.33203125" defaultRowHeight="11.25"/>
  <cols>
    <col min="1" max="1" width="9.33203125" customWidth="1"/>
    <col min="3" max="3" width="33.1640625" customWidth="1"/>
    <col min="4" max="4" width="13.33203125" customWidth="1"/>
    <col min="5" max="5" width="13.5" customWidth="1"/>
    <col min="6" max="6" width="13.1640625" customWidth="1"/>
    <col min="7" max="7" width="16.83203125" customWidth="1"/>
    <col min="8" max="8" width="20.6640625" customWidth="1"/>
    <col min="9" max="9" width="18.5" customWidth="1"/>
    <col min="10" max="10" width="13.6640625" customWidth="1"/>
    <col min="11" max="11" width="17.33203125" customWidth="1"/>
  </cols>
  <sheetData>
    <row r="1" spans="1:11">
      <c r="A1" t="s">
        <v>26</v>
      </c>
    </row>
    <row r="2" spans="1:11" ht="22.5">
      <c r="A2" s="129" t="s">
        <v>218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ht="20.25">
      <c r="E3" s="30"/>
      <c r="F3" s="30"/>
      <c r="G3" s="30"/>
      <c r="H3" s="30"/>
      <c r="I3" s="30"/>
      <c r="J3" s="32"/>
      <c r="K3" s="32" t="s">
        <v>41</v>
      </c>
    </row>
    <row r="4" spans="1:11" s="29" customFormat="1" ht="41.1" customHeight="1">
      <c r="A4" s="31" t="s">
        <v>219</v>
      </c>
      <c r="B4" s="31" t="s">
        <v>220</v>
      </c>
      <c r="C4" s="31" t="s">
        <v>221</v>
      </c>
      <c r="D4" s="31" t="s">
        <v>222</v>
      </c>
      <c r="E4" s="31" t="s">
        <v>223</v>
      </c>
      <c r="F4" s="31" t="s">
        <v>224</v>
      </c>
      <c r="G4" s="31" t="s">
        <v>225</v>
      </c>
      <c r="H4" s="31" t="s">
        <v>226</v>
      </c>
      <c r="I4" s="33" t="s">
        <v>227</v>
      </c>
      <c r="J4" s="31" t="s">
        <v>228</v>
      </c>
      <c r="K4" s="34" t="s">
        <v>160</v>
      </c>
    </row>
    <row r="5" spans="1:11">
      <c r="A5" s="23" t="s">
        <v>146</v>
      </c>
      <c r="B5" s="23" t="s">
        <v>146</v>
      </c>
      <c r="C5" s="23" t="s">
        <v>146</v>
      </c>
      <c r="D5" s="23" t="s">
        <v>146</v>
      </c>
      <c r="E5" s="23" t="s">
        <v>146</v>
      </c>
      <c r="F5" s="23" t="s">
        <v>146</v>
      </c>
      <c r="G5" s="23" t="s">
        <v>146</v>
      </c>
      <c r="H5" s="23" t="s">
        <v>146</v>
      </c>
      <c r="I5" s="23" t="s">
        <v>146</v>
      </c>
      <c r="J5" s="23" t="s">
        <v>146</v>
      </c>
      <c r="K5" s="23" t="s">
        <v>146</v>
      </c>
    </row>
    <row r="6" spans="1:11">
      <c r="A6" s="25"/>
      <c r="B6" s="25"/>
      <c r="C6" s="25"/>
      <c r="D6" s="25"/>
      <c r="E6" s="25"/>
      <c r="F6" s="25"/>
      <c r="G6" s="25"/>
      <c r="H6" s="25"/>
      <c r="I6" s="25"/>
      <c r="J6" s="35"/>
      <c r="K6" s="25"/>
    </row>
    <row r="7" spans="1:11">
      <c r="A7" s="25"/>
      <c r="B7" s="25"/>
      <c r="C7" s="25"/>
      <c r="D7" s="25"/>
      <c r="E7" s="25"/>
      <c r="F7" s="25"/>
      <c r="G7" s="25"/>
      <c r="H7" s="25"/>
      <c r="I7" s="25"/>
      <c r="J7" s="35"/>
      <c r="K7" s="25"/>
    </row>
    <row r="8" spans="1:11">
      <c r="A8" s="25"/>
      <c r="B8" s="25"/>
      <c r="C8" s="25"/>
      <c r="D8" s="25"/>
      <c r="E8" s="25"/>
      <c r="F8" s="25"/>
      <c r="G8" s="25"/>
      <c r="H8" s="25"/>
      <c r="I8" s="25"/>
      <c r="J8" s="35"/>
      <c r="K8" s="25"/>
    </row>
    <row r="9" spans="1:11">
      <c r="A9" s="25"/>
      <c r="B9" s="25"/>
      <c r="C9" s="25"/>
      <c r="D9" s="25"/>
      <c r="E9" s="25"/>
      <c r="F9" s="25"/>
      <c r="G9" s="25"/>
      <c r="H9" s="25"/>
      <c r="I9" s="25"/>
      <c r="J9" s="35"/>
      <c r="K9" s="25"/>
    </row>
    <row r="10" spans="1:11">
      <c r="A10" s="25"/>
      <c r="B10" s="25"/>
      <c r="C10" s="25"/>
      <c r="D10" s="25"/>
      <c r="E10" s="25"/>
      <c r="F10" s="25"/>
      <c r="G10" s="25"/>
      <c r="H10" s="25"/>
      <c r="I10" s="25"/>
      <c r="J10" s="35"/>
      <c r="K10" s="25"/>
    </row>
    <row r="11" spans="1:11">
      <c r="A11" s="25"/>
      <c r="B11" s="25"/>
      <c r="C11" s="25"/>
      <c r="D11" s="25"/>
      <c r="E11" s="25"/>
      <c r="F11" s="25"/>
      <c r="G11" s="25"/>
      <c r="H11" s="25"/>
      <c r="I11" s="25"/>
      <c r="J11" s="35"/>
      <c r="K11" s="25"/>
    </row>
    <row r="12" spans="1:11">
      <c r="A12" s="25"/>
      <c r="B12" s="25"/>
      <c r="C12" s="25"/>
      <c r="D12" s="25"/>
      <c r="E12" s="25"/>
      <c r="F12" s="25"/>
      <c r="G12" s="25"/>
      <c r="H12" s="25"/>
      <c r="I12" s="25"/>
      <c r="J12" s="35"/>
      <c r="K12" s="25"/>
    </row>
    <row r="13" spans="1:11">
      <c r="A13" s="25"/>
      <c r="B13" s="25"/>
      <c r="C13" s="25"/>
      <c r="D13" s="25"/>
      <c r="E13" s="25"/>
      <c r="F13" s="25"/>
      <c r="G13" s="25"/>
      <c r="H13" s="25"/>
      <c r="I13" s="25"/>
      <c r="J13" s="35"/>
      <c r="K13" s="25"/>
    </row>
    <row r="14" spans="1:11">
      <c r="A14" s="25"/>
      <c r="B14" s="25"/>
      <c r="C14" s="25"/>
      <c r="D14" s="25"/>
      <c r="E14" s="25"/>
      <c r="F14" s="25"/>
      <c r="G14" s="25"/>
      <c r="H14" s="25"/>
      <c r="I14" s="25"/>
      <c r="J14" s="35"/>
      <c r="K14" s="25"/>
    </row>
    <row r="15" spans="1:11">
      <c r="A15" s="25"/>
      <c r="B15" s="25"/>
      <c r="C15" s="25"/>
      <c r="D15" s="25"/>
      <c r="E15" s="25"/>
      <c r="F15" s="25"/>
      <c r="G15" s="25"/>
      <c r="H15" s="25"/>
      <c r="I15" s="25"/>
      <c r="J15" s="35"/>
      <c r="K15" s="25"/>
    </row>
    <row r="16" spans="1:11">
      <c r="A16" s="25"/>
      <c r="B16" s="25"/>
      <c r="C16" s="25"/>
      <c r="D16" s="25"/>
      <c r="E16" s="25"/>
      <c r="F16" s="25"/>
      <c r="G16" s="25"/>
      <c r="H16" s="25"/>
      <c r="I16" s="25"/>
      <c r="J16" s="35"/>
      <c r="K16" s="25"/>
    </row>
    <row r="17" spans="1:11">
      <c r="A17" s="25"/>
      <c r="B17" s="25"/>
      <c r="C17" s="25"/>
      <c r="D17" s="25"/>
      <c r="E17" s="25"/>
      <c r="F17" s="25"/>
      <c r="G17" s="25"/>
      <c r="H17" s="25"/>
      <c r="I17" s="25"/>
      <c r="J17" s="35"/>
      <c r="K17" s="25"/>
    </row>
    <row r="18" spans="1:11">
      <c r="A18" s="25"/>
      <c r="B18" s="25"/>
      <c r="C18" s="25"/>
      <c r="D18" s="25"/>
      <c r="E18" s="25"/>
      <c r="F18" s="25"/>
      <c r="G18" s="25"/>
      <c r="H18" s="25"/>
      <c r="I18" s="25"/>
      <c r="J18" s="35"/>
      <c r="K18" s="25"/>
    </row>
    <row r="19" spans="1:11">
      <c r="A19" s="25"/>
      <c r="B19" s="25"/>
      <c r="C19" s="25"/>
      <c r="D19" s="25"/>
      <c r="E19" s="25"/>
      <c r="F19" s="25"/>
      <c r="G19" s="25"/>
      <c r="H19" s="25"/>
      <c r="I19" s="25"/>
      <c r="J19" s="35"/>
      <c r="K19" s="25"/>
    </row>
    <row r="20" spans="1:11">
      <c r="A20" s="25"/>
      <c r="B20" s="25"/>
      <c r="C20" s="25"/>
      <c r="D20" s="25"/>
      <c r="E20" s="25"/>
      <c r="F20" s="25"/>
      <c r="G20" s="25"/>
      <c r="H20" s="25"/>
      <c r="I20" s="25"/>
      <c r="J20" s="35"/>
      <c r="K20" s="25"/>
    </row>
    <row r="21" spans="1:11">
      <c r="A21" s="25"/>
      <c r="B21" s="25"/>
      <c r="C21" s="25"/>
      <c r="D21" s="25"/>
      <c r="E21" s="25"/>
      <c r="F21" s="25"/>
      <c r="G21" s="25"/>
      <c r="H21" s="25"/>
      <c r="I21" s="25"/>
      <c r="J21" s="35"/>
      <c r="K21" s="25"/>
    </row>
    <row r="22" spans="1:11">
      <c r="A22" s="25"/>
      <c r="B22" s="25"/>
      <c r="C22" s="25"/>
      <c r="D22" s="25"/>
      <c r="E22" s="25"/>
      <c r="F22" s="25"/>
      <c r="G22" s="25"/>
      <c r="H22" s="25"/>
      <c r="I22" s="25"/>
      <c r="J22" s="35"/>
      <c r="K22" s="25"/>
    </row>
    <row r="24" spans="1:11">
      <c r="A24" t="s">
        <v>229</v>
      </c>
    </row>
  </sheetData>
  <mergeCells count="1">
    <mergeCell ref="A2:K2"/>
  </mergeCells>
  <phoneticPr fontId="0" type="noConversion"/>
  <printOptions horizontalCentered="1"/>
  <pageMargins left="0.75" right="0.75" top="1" bottom="1" header="0.50972222222222197" footer="0.50972222222222197"/>
  <pageSetup paperSize="9" scale="8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8"/>
  <sheetViews>
    <sheetView showGridLines="0" showZeros="0" workbookViewId="0">
      <selection activeCell="N7" sqref="N7"/>
    </sheetView>
  </sheetViews>
  <sheetFormatPr defaultColWidth="9.1640625" defaultRowHeight="12.75" customHeight="1"/>
  <cols>
    <col min="1" max="3" width="7.1640625" customWidth="1"/>
    <col min="4" max="4" width="16.5" customWidth="1"/>
    <col min="5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14" width="14.33203125" customWidth="1"/>
    <col min="15" max="15" width="9.1640625" customWidth="1"/>
    <col min="16" max="16" width="13.1640625" customWidth="1"/>
    <col min="17" max="255" width="9.1640625" customWidth="1"/>
  </cols>
  <sheetData>
    <row r="1" spans="1:17" ht="29.25" customHeight="1">
      <c r="A1" s="20" t="s">
        <v>28</v>
      </c>
    </row>
    <row r="2" spans="1:17" ht="23.25" customHeight="1">
      <c r="A2" s="127" t="s">
        <v>230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</row>
    <row r="3" spans="1:17" ht="26.25" customHeight="1">
      <c r="N3" s="26"/>
      <c r="P3" s="26" t="s">
        <v>41</v>
      </c>
    </row>
    <row r="4" spans="1:17" ht="33" customHeight="1">
      <c r="A4" s="125" t="s">
        <v>231</v>
      </c>
      <c r="B4" s="125"/>
      <c r="C4" s="125"/>
      <c r="D4" s="125" t="s">
        <v>133</v>
      </c>
      <c r="E4" s="130" t="s">
        <v>232</v>
      </c>
      <c r="F4" s="125" t="s">
        <v>233</v>
      </c>
      <c r="G4" s="131" t="s">
        <v>234</v>
      </c>
      <c r="H4" s="133" t="s">
        <v>235</v>
      </c>
      <c r="I4" s="125" t="s">
        <v>236</v>
      </c>
      <c r="J4" s="125" t="s">
        <v>237</v>
      </c>
      <c r="K4" s="125"/>
      <c r="L4" s="125" t="s">
        <v>238</v>
      </c>
      <c r="M4" s="125"/>
      <c r="N4" s="134" t="s">
        <v>239</v>
      </c>
      <c r="O4" s="125" t="s">
        <v>240</v>
      </c>
      <c r="P4" s="126" t="s">
        <v>241</v>
      </c>
    </row>
    <row r="5" spans="1:17" ht="18" customHeight="1">
      <c r="A5" s="27" t="s">
        <v>242</v>
      </c>
      <c r="B5" s="27" t="s">
        <v>243</v>
      </c>
      <c r="C5" s="27" t="s">
        <v>244</v>
      </c>
      <c r="D5" s="125"/>
      <c r="E5" s="130"/>
      <c r="F5" s="125"/>
      <c r="G5" s="132"/>
      <c r="H5" s="133"/>
      <c r="I5" s="125"/>
      <c r="J5" s="21" t="s">
        <v>242</v>
      </c>
      <c r="K5" s="21" t="s">
        <v>243</v>
      </c>
      <c r="L5" s="21" t="s">
        <v>242</v>
      </c>
      <c r="M5" s="21" t="s">
        <v>243</v>
      </c>
      <c r="N5" s="135"/>
      <c r="O5" s="125"/>
      <c r="P5" s="126"/>
    </row>
    <row r="6" spans="1:17" ht="12.75" customHeight="1">
      <c r="A6" s="23" t="s">
        <v>146</v>
      </c>
      <c r="B6" s="23" t="s">
        <v>146</v>
      </c>
      <c r="C6" s="23" t="s">
        <v>146</v>
      </c>
      <c r="D6" s="23" t="s">
        <v>146</v>
      </c>
      <c r="E6" s="23" t="s">
        <v>146</v>
      </c>
      <c r="F6" s="28" t="s">
        <v>146</v>
      </c>
      <c r="G6" s="23" t="s">
        <v>146</v>
      </c>
      <c r="H6" s="23" t="s">
        <v>146</v>
      </c>
      <c r="I6" s="23" t="s">
        <v>146</v>
      </c>
      <c r="J6" s="23" t="s">
        <v>146</v>
      </c>
      <c r="K6" s="23" t="s">
        <v>146</v>
      </c>
      <c r="L6" s="23" t="s">
        <v>146</v>
      </c>
      <c r="M6" s="23" t="s">
        <v>146</v>
      </c>
      <c r="N6" s="23" t="s">
        <v>146</v>
      </c>
      <c r="O6" s="23" t="s">
        <v>146</v>
      </c>
      <c r="P6" s="23" t="s">
        <v>146</v>
      </c>
    </row>
    <row r="7" spans="1:17" ht="12.75" customHeight="1">
      <c r="A7" s="98">
        <v>201</v>
      </c>
      <c r="B7" s="98">
        <v>3</v>
      </c>
      <c r="C7" s="98">
        <v>99</v>
      </c>
      <c r="D7" s="98">
        <v>103001</v>
      </c>
      <c r="E7" s="99" t="s">
        <v>480</v>
      </c>
      <c r="F7" s="100" t="s">
        <v>482</v>
      </c>
      <c r="G7" s="99" t="s">
        <v>480</v>
      </c>
      <c r="H7" s="100" t="s">
        <v>481</v>
      </c>
      <c r="I7" s="98">
        <v>1</v>
      </c>
      <c r="J7" s="98">
        <v>310</v>
      </c>
      <c r="K7" s="98">
        <v>3</v>
      </c>
      <c r="L7" s="98">
        <v>503</v>
      </c>
      <c r="M7" s="98">
        <v>6</v>
      </c>
      <c r="N7" s="98" t="s">
        <v>484</v>
      </c>
      <c r="O7" s="98">
        <v>50</v>
      </c>
      <c r="P7" s="98" t="s">
        <v>483</v>
      </c>
    </row>
    <row r="8" spans="1:17" ht="12.75" customHeight="1">
      <c r="A8" s="24"/>
      <c r="B8" s="24"/>
      <c r="C8" s="24"/>
      <c r="D8" s="24"/>
      <c r="E8" s="25"/>
      <c r="F8" s="25"/>
      <c r="G8" s="25"/>
      <c r="H8" s="25"/>
      <c r="I8" s="24"/>
      <c r="J8" s="24"/>
      <c r="K8" s="24"/>
      <c r="L8" s="24"/>
      <c r="M8" s="24"/>
      <c r="N8" s="24"/>
      <c r="O8" s="24"/>
      <c r="P8" s="25"/>
      <c r="Q8" s="20"/>
    </row>
    <row r="9" spans="1:17" ht="12.75" customHeight="1">
      <c r="A9" s="24"/>
      <c r="B9" s="24"/>
      <c r="C9" s="24"/>
      <c r="D9" s="24"/>
      <c r="E9" s="25"/>
      <c r="F9" s="25"/>
      <c r="G9" s="25"/>
      <c r="H9" s="25"/>
      <c r="I9" s="24"/>
      <c r="J9" s="24"/>
      <c r="K9" s="24"/>
      <c r="L9" s="24"/>
      <c r="M9" s="24"/>
      <c r="N9" s="24"/>
      <c r="O9" s="24"/>
      <c r="P9" s="25"/>
      <c r="Q9" s="20"/>
    </row>
    <row r="10" spans="1:17" ht="12.75" customHeight="1">
      <c r="A10" s="24"/>
      <c r="B10" s="24"/>
      <c r="C10" s="24"/>
      <c r="D10" s="24"/>
      <c r="E10" s="25"/>
      <c r="F10" s="25"/>
      <c r="G10" s="25"/>
      <c r="H10" s="24"/>
      <c r="I10" s="24"/>
      <c r="J10" s="24"/>
      <c r="K10" s="24"/>
      <c r="L10" s="24"/>
      <c r="M10" s="24"/>
      <c r="N10" s="24"/>
      <c r="O10" s="24"/>
      <c r="P10" s="25"/>
      <c r="Q10" s="20"/>
    </row>
    <row r="11" spans="1:17" ht="12.75" customHeight="1">
      <c r="A11" s="24"/>
      <c r="B11" s="24"/>
      <c r="C11" s="24"/>
      <c r="D11" s="24"/>
      <c r="E11" s="25"/>
      <c r="F11" s="25"/>
      <c r="G11" s="25"/>
      <c r="H11" s="24"/>
      <c r="I11" s="24"/>
      <c r="J11" s="24"/>
      <c r="K11" s="24"/>
      <c r="L11" s="24"/>
      <c r="M11" s="24"/>
      <c r="N11" s="24"/>
      <c r="O11" s="24"/>
      <c r="P11" s="25"/>
      <c r="Q11" s="20"/>
    </row>
    <row r="12" spans="1:17" ht="12.75" customHeight="1">
      <c r="A12" s="25"/>
      <c r="B12" s="24"/>
      <c r="C12" s="24"/>
      <c r="D12" s="24"/>
      <c r="E12" s="25"/>
      <c r="F12" s="25"/>
      <c r="G12" s="25"/>
      <c r="H12" s="24"/>
      <c r="I12" s="24"/>
      <c r="J12" s="24"/>
      <c r="K12" s="24"/>
      <c r="L12" s="24"/>
      <c r="M12" s="24"/>
      <c r="N12" s="24"/>
      <c r="O12" s="24"/>
      <c r="P12" s="24"/>
    </row>
    <row r="13" spans="1:17" ht="12.75" customHeight="1">
      <c r="A13" s="25"/>
      <c r="B13" s="25"/>
      <c r="C13" s="24"/>
      <c r="D13" s="24"/>
      <c r="E13" s="25"/>
      <c r="F13" s="25"/>
      <c r="G13" s="25"/>
      <c r="H13" s="24"/>
      <c r="I13" s="24"/>
      <c r="J13" s="24"/>
      <c r="K13" s="24"/>
      <c r="L13" s="24"/>
      <c r="M13" s="24"/>
      <c r="N13" s="24"/>
      <c r="O13" s="24"/>
      <c r="P13" s="24"/>
    </row>
    <row r="14" spans="1:17" ht="12.75" customHeight="1">
      <c r="C14" s="20"/>
      <c r="D14" s="20"/>
      <c r="H14" s="20"/>
      <c r="J14" s="20"/>
      <c r="M14" s="20"/>
    </row>
    <row r="15" spans="1:17" ht="12.75" customHeight="1">
      <c r="M15" s="20"/>
    </row>
    <row r="16" spans="1:17" ht="12.75" customHeight="1">
      <c r="M16" s="20"/>
    </row>
    <row r="17" spans="13:13" ht="12.75" customHeight="1">
      <c r="M17" s="20"/>
    </row>
    <row r="18" spans="13:13" ht="12.75" customHeight="1">
      <c r="M18" s="20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8"/>
  <sheetViews>
    <sheetView showGridLines="0" showZeros="0" tabSelected="1" workbookViewId="0">
      <selection activeCell="N18" sqref="N18"/>
    </sheetView>
  </sheetViews>
  <sheetFormatPr defaultColWidth="9.1640625" defaultRowHeight="12.75" customHeight="1"/>
  <cols>
    <col min="1" max="1" width="11.6640625" customWidth="1"/>
    <col min="2" max="2" width="27.6640625" customWidth="1"/>
    <col min="3" max="3" width="6.1640625" customWidth="1"/>
    <col min="4" max="4" width="8.5" customWidth="1"/>
    <col min="5" max="6" width="11.83203125" customWidth="1"/>
    <col min="7" max="7" width="4.83203125" customWidth="1"/>
    <col min="8" max="9" width="11.83203125" customWidth="1"/>
    <col min="10" max="11" width="6.83203125" customWidth="1"/>
    <col min="12" max="12" width="8.6640625" customWidth="1"/>
    <col min="13" max="13" width="6.5" customWidth="1"/>
    <col min="14" max="18" width="9.1640625" customWidth="1"/>
    <col min="19" max="19" width="6.83203125" customWidth="1"/>
    <col min="20" max="20" width="9.1640625" customWidth="1"/>
  </cols>
  <sheetData>
    <row r="1" spans="1:29" ht="30" customHeight="1">
      <c r="A1" s="20" t="s">
        <v>30</v>
      </c>
    </row>
    <row r="2" spans="1:29" ht="28.5" customHeight="1">
      <c r="A2" s="128" t="s">
        <v>488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</row>
    <row r="3" spans="1:29" ht="22.5" customHeight="1">
      <c r="AC3" s="26" t="s">
        <v>41</v>
      </c>
    </row>
    <row r="4" spans="1:29" ht="17.25" customHeight="1">
      <c r="A4" s="126" t="s">
        <v>133</v>
      </c>
      <c r="B4" s="126" t="s">
        <v>134</v>
      </c>
      <c r="C4" s="140" t="s">
        <v>486</v>
      </c>
      <c r="D4" s="141"/>
      <c r="E4" s="141"/>
      <c r="F4" s="141"/>
      <c r="G4" s="141"/>
      <c r="H4" s="141"/>
      <c r="I4" s="141"/>
      <c r="J4" s="141"/>
      <c r="K4" s="133"/>
      <c r="L4" s="140" t="s">
        <v>487</v>
      </c>
      <c r="M4" s="141"/>
      <c r="N4" s="141"/>
      <c r="O4" s="141"/>
      <c r="P4" s="141"/>
      <c r="Q4" s="141"/>
      <c r="R4" s="141"/>
      <c r="S4" s="141"/>
      <c r="T4" s="133"/>
      <c r="U4" s="130" t="s">
        <v>245</v>
      </c>
      <c r="V4" s="141"/>
      <c r="W4" s="141"/>
      <c r="X4" s="141"/>
      <c r="Y4" s="141"/>
      <c r="Z4" s="141"/>
      <c r="AA4" s="141"/>
      <c r="AB4" s="141"/>
      <c r="AC4" s="133"/>
    </row>
    <row r="5" spans="1:29" ht="17.25" customHeight="1">
      <c r="A5" s="126"/>
      <c r="B5" s="126"/>
      <c r="C5" s="136" t="s">
        <v>136</v>
      </c>
      <c r="D5" s="130" t="s">
        <v>246</v>
      </c>
      <c r="E5" s="141"/>
      <c r="F5" s="141"/>
      <c r="G5" s="141"/>
      <c r="H5" s="141"/>
      <c r="I5" s="133"/>
      <c r="J5" s="134" t="s">
        <v>247</v>
      </c>
      <c r="K5" s="134" t="s">
        <v>248</v>
      </c>
      <c r="L5" s="136" t="s">
        <v>136</v>
      </c>
      <c r="M5" s="130" t="s">
        <v>246</v>
      </c>
      <c r="N5" s="141"/>
      <c r="O5" s="141"/>
      <c r="P5" s="141"/>
      <c r="Q5" s="141"/>
      <c r="R5" s="133"/>
      <c r="S5" s="134" t="s">
        <v>247</v>
      </c>
      <c r="T5" s="134" t="s">
        <v>248</v>
      </c>
      <c r="U5" s="136" t="s">
        <v>136</v>
      </c>
      <c r="V5" s="130" t="s">
        <v>246</v>
      </c>
      <c r="W5" s="141"/>
      <c r="X5" s="141"/>
      <c r="Y5" s="141"/>
      <c r="Z5" s="141"/>
      <c r="AA5" s="133"/>
      <c r="AB5" s="134" t="s">
        <v>247</v>
      </c>
      <c r="AC5" s="134" t="s">
        <v>248</v>
      </c>
    </row>
    <row r="6" spans="1:29" ht="23.25" customHeight="1">
      <c r="A6" s="126"/>
      <c r="B6" s="126"/>
      <c r="C6" s="137"/>
      <c r="D6" s="125" t="s">
        <v>144</v>
      </c>
      <c r="E6" s="125" t="s">
        <v>249</v>
      </c>
      <c r="F6" s="125" t="s">
        <v>250</v>
      </c>
      <c r="G6" s="125" t="s">
        <v>251</v>
      </c>
      <c r="H6" s="125"/>
      <c r="I6" s="125"/>
      <c r="J6" s="139"/>
      <c r="K6" s="139"/>
      <c r="L6" s="137"/>
      <c r="M6" s="125" t="s">
        <v>144</v>
      </c>
      <c r="N6" s="125" t="s">
        <v>249</v>
      </c>
      <c r="O6" s="125" t="s">
        <v>250</v>
      </c>
      <c r="P6" s="125" t="s">
        <v>251</v>
      </c>
      <c r="Q6" s="125"/>
      <c r="R6" s="125"/>
      <c r="S6" s="139"/>
      <c r="T6" s="139"/>
      <c r="U6" s="137"/>
      <c r="V6" s="125" t="s">
        <v>144</v>
      </c>
      <c r="W6" s="125" t="s">
        <v>249</v>
      </c>
      <c r="X6" s="125" t="s">
        <v>250</v>
      </c>
      <c r="Y6" s="125" t="s">
        <v>251</v>
      </c>
      <c r="Z6" s="125"/>
      <c r="AA6" s="125"/>
      <c r="AB6" s="139"/>
      <c r="AC6" s="139"/>
    </row>
    <row r="7" spans="1:29" ht="26.25" customHeight="1">
      <c r="A7" s="126"/>
      <c r="B7" s="126"/>
      <c r="C7" s="138"/>
      <c r="D7" s="125"/>
      <c r="E7" s="125"/>
      <c r="F7" s="125"/>
      <c r="G7" s="22" t="s">
        <v>144</v>
      </c>
      <c r="H7" s="22" t="s">
        <v>252</v>
      </c>
      <c r="I7" s="22" t="s">
        <v>253</v>
      </c>
      <c r="J7" s="135"/>
      <c r="K7" s="135"/>
      <c r="L7" s="138"/>
      <c r="M7" s="125"/>
      <c r="N7" s="125"/>
      <c r="O7" s="125"/>
      <c r="P7" s="22" t="s">
        <v>144</v>
      </c>
      <c r="Q7" s="22" t="s">
        <v>252</v>
      </c>
      <c r="R7" s="22" t="s">
        <v>253</v>
      </c>
      <c r="S7" s="135"/>
      <c r="T7" s="135"/>
      <c r="U7" s="138"/>
      <c r="V7" s="125"/>
      <c r="W7" s="125"/>
      <c r="X7" s="125"/>
      <c r="Y7" s="22" t="s">
        <v>144</v>
      </c>
      <c r="Z7" s="22" t="s">
        <v>252</v>
      </c>
      <c r="AA7" s="22" t="s">
        <v>253</v>
      </c>
      <c r="AB7" s="135"/>
      <c r="AC7" s="135"/>
    </row>
    <row r="8" spans="1:29" ht="17.25" customHeight="1">
      <c r="A8" s="23" t="s">
        <v>146</v>
      </c>
      <c r="B8" s="23" t="s">
        <v>146</v>
      </c>
      <c r="C8" s="23" t="s">
        <v>146</v>
      </c>
      <c r="D8" s="23" t="s">
        <v>146</v>
      </c>
      <c r="E8" s="23" t="s">
        <v>146</v>
      </c>
      <c r="F8" s="23" t="s">
        <v>146</v>
      </c>
      <c r="G8" s="23" t="s">
        <v>146</v>
      </c>
      <c r="H8" s="23" t="s">
        <v>146</v>
      </c>
      <c r="I8" s="23" t="s">
        <v>146</v>
      </c>
      <c r="J8" s="23" t="s">
        <v>146</v>
      </c>
      <c r="K8" s="23" t="s">
        <v>146</v>
      </c>
      <c r="L8" s="23" t="s">
        <v>146</v>
      </c>
      <c r="M8" s="23" t="s">
        <v>146</v>
      </c>
      <c r="N8" s="23" t="s">
        <v>146</v>
      </c>
      <c r="O8" s="23" t="s">
        <v>146</v>
      </c>
      <c r="P8" s="23" t="s">
        <v>146</v>
      </c>
      <c r="Q8" s="23" t="s">
        <v>146</v>
      </c>
      <c r="R8" s="23" t="s">
        <v>146</v>
      </c>
      <c r="S8" s="23" t="s">
        <v>146</v>
      </c>
      <c r="T8" s="23" t="s">
        <v>146</v>
      </c>
      <c r="U8" s="23" t="s">
        <v>146</v>
      </c>
      <c r="V8" s="23" t="s">
        <v>146</v>
      </c>
      <c r="W8" s="23" t="s">
        <v>146</v>
      </c>
      <c r="X8" s="23" t="s">
        <v>146</v>
      </c>
      <c r="Y8" s="23" t="s">
        <v>146</v>
      </c>
      <c r="Z8" s="23" t="s">
        <v>146</v>
      </c>
      <c r="AA8" s="23" t="s">
        <v>146</v>
      </c>
      <c r="AB8" s="23" t="s">
        <v>146</v>
      </c>
      <c r="AC8" s="23" t="s">
        <v>146</v>
      </c>
    </row>
    <row r="9" spans="1:29" ht="12.75" customHeight="1">
      <c r="A9" s="24">
        <v>103</v>
      </c>
      <c r="B9" s="24"/>
      <c r="C9" s="24">
        <f t="shared" ref="C9:C11" si="0">D9</f>
        <v>74.52</v>
      </c>
      <c r="D9" s="24">
        <f>G9</f>
        <v>74.52</v>
      </c>
      <c r="E9" s="24"/>
      <c r="F9" s="24"/>
      <c r="G9" s="24">
        <f>H9+I9</f>
        <v>74.52</v>
      </c>
      <c r="H9" s="24"/>
      <c r="I9" s="24">
        <f>I10+I11+I12</f>
        <v>74.52</v>
      </c>
      <c r="J9" s="24"/>
      <c r="K9" s="24"/>
      <c r="L9" s="24">
        <f>M9+P9+S9+T9</f>
        <v>69.3</v>
      </c>
      <c r="M9" s="24">
        <f>N9+O9</f>
        <v>3</v>
      </c>
      <c r="N9" s="24"/>
      <c r="O9" s="24">
        <f>O10+O11+O12</f>
        <v>3</v>
      </c>
      <c r="P9" s="24">
        <f>Q9+R9</f>
        <v>66.3</v>
      </c>
      <c r="Q9" s="24"/>
      <c r="R9" s="24">
        <f>R10+R11+R12</f>
        <v>66.3</v>
      </c>
      <c r="S9" s="24"/>
      <c r="T9" s="24"/>
      <c r="U9" s="24">
        <f>V9+Y9+AB9+AC9</f>
        <v>-5.2199999999999989</v>
      </c>
      <c r="V9" s="24">
        <f>W9+X9</f>
        <v>3</v>
      </c>
      <c r="W9" s="24"/>
      <c r="X9" s="24">
        <f>O9-F9</f>
        <v>3</v>
      </c>
      <c r="Y9" s="24">
        <f>Z9+AA9</f>
        <v>-8.2199999999999989</v>
      </c>
      <c r="Z9" s="24"/>
      <c r="AA9" s="24">
        <f>R9-I9</f>
        <v>-8.2199999999999989</v>
      </c>
      <c r="AB9" s="24">
        <v>0</v>
      </c>
      <c r="AC9" s="24">
        <v>0</v>
      </c>
    </row>
    <row r="10" spans="1:29" ht="12.75" customHeight="1">
      <c r="A10" s="24">
        <v>103001</v>
      </c>
      <c r="B10" s="24" t="s">
        <v>317</v>
      </c>
      <c r="C10" s="24">
        <f t="shared" si="0"/>
        <v>73</v>
      </c>
      <c r="D10" s="24">
        <f t="shared" ref="D10:D12" si="1">G10</f>
        <v>73</v>
      </c>
      <c r="E10" s="24"/>
      <c r="F10" s="24"/>
      <c r="G10" s="24">
        <f>H10+I10</f>
        <v>73</v>
      </c>
      <c r="H10" s="24"/>
      <c r="I10" s="24">
        <v>73</v>
      </c>
      <c r="J10" s="24"/>
      <c r="K10" s="24"/>
      <c r="L10" s="24">
        <f t="shared" ref="L10:L12" si="2">M10+P10+S10+T10</f>
        <v>68</v>
      </c>
      <c r="M10" s="24">
        <f>N10+O10</f>
        <v>3</v>
      </c>
      <c r="N10" s="24"/>
      <c r="O10" s="24">
        <v>3</v>
      </c>
      <c r="P10" s="24">
        <f t="shared" ref="P10:P12" si="3">Q10+R10</f>
        <v>65</v>
      </c>
      <c r="Q10" s="24"/>
      <c r="R10" s="24">
        <v>65</v>
      </c>
      <c r="S10" s="24"/>
      <c r="T10" s="24"/>
      <c r="U10" s="24">
        <f t="shared" ref="U10:U12" si="4">V10+Y10+AB10+AC10</f>
        <v>-5</v>
      </c>
      <c r="V10" s="24">
        <f t="shared" ref="V10:V12" si="5">W10+X10</f>
        <v>3</v>
      </c>
      <c r="W10" s="24"/>
      <c r="X10" s="24">
        <f t="shared" ref="X10:X12" si="6">O10-F10</f>
        <v>3</v>
      </c>
      <c r="Y10" s="24">
        <f t="shared" ref="Y10:Y12" si="7">Z10+AA10</f>
        <v>-8</v>
      </c>
      <c r="Z10" s="24"/>
      <c r="AA10" s="24">
        <f t="shared" ref="AA10:AA12" si="8">R10-I10</f>
        <v>-8</v>
      </c>
      <c r="AB10" s="24"/>
      <c r="AC10" s="24"/>
    </row>
    <row r="11" spans="1:29" ht="12.75" customHeight="1">
      <c r="A11" s="24">
        <v>103007</v>
      </c>
      <c r="B11" s="24" t="s">
        <v>319</v>
      </c>
      <c r="C11" s="24">
        <f t="shared" si="0"/>
        <v>0</v>
      </c>
      <c r="D11" s="24">
        <f t="shared" si="1"/>
        <v>0</v>
      </c>
      <c r="E11" s="24"/>
      <c r="F11" s="24"/>
      <c r="G11" s="24">
        <f t="shared" ref="G11:G12" si="9">H11+I11</f>
        <v>0</v>
      </c>
      <c r="H11" s="24"/>
      <c r="J11" s="24"/>
      <c r="K11" s="24"/>
      <c r="L11" s="24">
        <f t="shared" si="2"/>
        <v>1</v>
      </c>
      <c r="M11" s="24">
        <f t="shared" ref="M11:M12" si="10">N11+O11</f>
        <v>0</v>
      </c>
      <c r="N11" s="24"/>
      <c r="O11" s="24"/>
      <c r="P11" s="24">
        <f t="shared" si="3"/>
        <v>1</v>
      </c>
      <c r="Q11" s="24"/>
      <c r="R11" s="24">
        <v>1</v>
      </c>
      <c r="S11" s="24"/>
      <c r="T11" s="24"/>
      <c r="U11" s="24">
        <f t="shared" si="4"/>
        <v>1</v>
      </c>
      <c r="V11" s="24">
        <f t="shared" si="5"/>
        <v>0</v>
      </c>
      <c r="W11" s="24"/>
      <c r="X11" s="24">
        <f t="shared" si="6"/>
        <v>0</v>
      </c>
      <c r="Y11" s="24">
        <f t="shared" si="7"/>
        <v>1</v>
      </c>
      <c r="Z11" s="24"/>
      <c r="AA11" s="24">
        <f t="shared" si="8"/>
        <v>1</v>
      </c>
      <c r="AB11" s="24"/>
      <c r="AC11" s="24"/>
    </row>
    <row r="12" spans="1:29" ht="12.75" customHeight="1">
      <c r="A12" s="24">
        <v>103008</v>
      </c>
      <c r="B12" s="24" t="s">
        <v>320</v>
      </c>
      <c r="C12" s="24">
        <f>D12</f>
        <v>1.52</v>
      </c>
      <c r="D12" s="24">
        <f t="shared" si="1"/>
        <v>1.52</v>
      </c>
      <c r="E12" s="24"/>
      <c r="F12" s="24"/>
      <c r="G12" s="24">
        <f t="shared" si="9"/>
        <v>1.52</v>
      </c>
      <c r="H12" s="24"/>
      <c r="I12" s="24">
        <v>1.52</v>
      </c>
      <c r="J12" s="24"/>
      <c r="K12" s="24"/>
      <c r="L12" s="24">
        <f t="shared" si="2"/>
        <v>0.3</v>
      </c>
      <c r="M12" s="24">
        <f t="shared" si="10"/>
        <v>0</v>
      </c>
      <c r="N12" s="24"/>
      <c r="O12" s="24"/>
      <c r="P12" s="24">
        <f t="shared" si="3"/>
        <v>0.3</v>
      </c>
      <c r="Q12" s="24"/>
      <c r="R12" s="24">
        <v>0.3</v>
      </c>
      <c r="S12" s="24"/>
      <c r="T12" s="24"/>
      <c r="U12" s="24">
        <f t="shared" si="4"/>
        <v>-1.22</v>
      </c>
      <c r="V12" s="24">
        <f t="shared" si="5"/>
        <v>0</v>
      </c>
      <c r="W12" s="24"/>
      <c r="X12" s="24">
        <f t="shared" si="6"/>
        <v>0</v>
      </c>
      <c r="Y12" s="24">
        <f t="shared" si="7"/>
        <v>-1.22</v>
      </c>
      <c r="Z12" s="24"/>
      <c r="AA12" s="24">
        <f t="shared" si="8"/>
        <v>-1.22</v>
      </c>
      <c r="AB12" s="24"/>
      <c r="AC12" s="24"/>
    </row>
    <row r="13" spans="1:29" ht="12.75" customHeight="1">
      <c r="A13" s="101"/>
      <c r="B13" s="101"/>
      <c r="C13" s="94"/>
      <c r="D13" s="94"/>
      <c r="E13" s="94"/>
      <c r="F13" s="93"/>
      <c r="G13" s="93"/>
      <c r="H13" s="93"/>
      <c r="I13" s="93"/>
      <c r="J13" s="93"/>
      <c r="K13" s="93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</row>
    <row r="14" spans="1:29" ht="12.75" customHeight="1">
      <c r="G14" s="20"/>
      <c r="H14" s="20"/>
      <c r="K14" s="20"/>
    </row>
    <row r="15" spans="1:29" ht="12.75" customHeight="1">
      <c r="H15" s="20"/>
      <c r="K15" s="20"/>
    </row>
    <row r="16" spans="1:29" ht="12.75" customHeight="1">
      <c r="H16" s="20"/>
      <c r="K16" s="20"/>
    </row>
    <row r="17" spans="9:11" ht="12.75" customHeight="1">
      <c r="I17" s="20"/>
      <c r="K17" s="20"/>
    </row>
    <row r="18" spans="9:11" ht="12.75" customHeight="1">
      <c r="I18" s="20"/>
      <c r="J18" s="20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59" fitToHeight="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showGridLines="0" topLeftCell="A7" workbookViewId="0">
      <selection activeCell="B10" sqref="B10:F11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530</v>
      </c>
      <c r="B1" s="3"/>
      <c r="C1" s="3"/>
      <c r="D1" s="3"/>
    </row>
    <row r="2" spans="1:6" ht="33.75" customHeight="1">
      <c r="A2" s="155" t="s">
        <v>254</v>
      </c>
      <c r="B2" s="155"/>
      <c r="C2" s="155"/>
      <c r="D2" s="155"/>
      <c r="E2" s="155"/>
    </row>
    <row r="3" spans="1:6" ht="14.25" customHeight="1">
      <c r="A3" s="156"/>
      <c r="B3" s="156"/>
      <c r="C3" s="156"/>
      <c r="D3" s="156"/>
      <c r="E3" s="156"/>
    </row>
    <row r="4" spans="1:6" ht="21.75" customHeight="1">
      <c r="A4" s="4"/>
      <c r="B4" s="5"/>
      <c r="C4" s="6"/>
      <c r="D4" s="6"/>
    </row>
    <row r="5" spans="1:6" ht="21.95" customHeight="1">
      <c r="A5" s="157" t="s">
        <v>255</v>
      </c>
      <c r="B5" s="158"/>
      <c r="C5" s="158"/>
      <c r="D5" s="151" t="s">
        <v>529</v>
      </c>
      <c r="E5" s="151"/>
      <c r="F5" s="151"/>
    </row>
    <row r="6" spans="1:6" ht="21.95" customHeight="1">
      <c r="A6" s="159" t="s">
        <v>256</v>
      </c>
      <c r="B6" s="160"/>
      <c r="C6" s="160"/>
      <c r="D6" s="151" t="s">
        <v>532</v>
      </c>
      <c r="E6" s="151"/>
      <c r="F6" s="151"/>
    </row>
    <row r="7" spans="1:6" ht="21.95" customHeight="1">
      <c r="A7" s="142" t="s">
        <v>257</v>
      </c>
      <c r="B7" s="143"/>
      <c r="C7" s="144"/>
      <c r="D7" s="10" t="s">
        <v>258</v>
      </c>
      <c r="E7" s="151">
        <v>100</v>
      </c>
      <c r="F7" s="151"/>
    </row>
    <row r="8" spans="1:6" ht="21.95" customHeight="1">
      <c r="A8" s="145"/>
      <c r="B8" s="146"/>
      <c r="C8" s="147"/>
      <c r="D8" s="10" t="s">
        <v>259</v>
      </c>
      <c r="E8" s="151">
        <v>100</v>
      </c>
      <c r="F8" s="151"/>
    </row>
    <row r="9" spans="1:6" ht="21.95" customHeight="1">
      <c r="A9" s="148"/>
      <c r="B9" s="149"/>
      <c r="C9" s="147"/>
      <c r="D9" s="10" t="s">
        <v>260</v>
      </c>
      <c r="E9" s="18"/>
      <c r="F9" s="19"/>
    </row>
    <row r="10" spans="1:6" ht="21.95" customHeight="1">
      <c r="A10" s="153" t="s">
        <v>261</v>
      </c>
      <c r="B10" s="150" t="s">
        <v>533</v>
      </c>
      <c r="C10" s="150"/>
      <c r="D10" s="150"/>
      <c r="E10" s="150"/>
      <c r="F10" s="150"/>
    </row>
    <row r="11" spans="1:6" ht="101.1" customHeight="1">
      <c r="A11" s="154"/>
      <c r="B11" s="150"/>
      <c r="C11" s="150"/>
      <c r="D11" s="150"/>
      <c r="E11" s="150"/>
      <c r="F11" s="150"/>
    </row>
    <row r="12" spans="1:6">
      <c r="A12" s="151" t="s">
        <v>262</v>
      </c>
      <c r="B12" s="7" t="s">
        <v>263</v>
      </c>
      <c r="C12" s="7" t="s">
        <v>264</v>
      </c>
      <c r="D12" s="7" t="s">
        <v>265</v>
      </c>
      <c r="E12" s="7" t="s">
        <v>266</v>
      </c>
      <c r="F12" s="7" t="s">
        <v>160</v>
      </c>
    </row>
    <row r="13" spans="1:6" ht="21.95" customHeight="1">
      <c r="A13" s="151"/>
      <c r="B13" s="151" t="s">
        <v>267</v>
      </c>
      <c r="C13" s="102" t="s">
        <v>268</v>
      </c>
      <c r="D13" s="103" t="s">
        <v>537</v>
      </c>
      <c r="E13" s="107">
        <v>1</v>
      </c>
      <c r="F13" s="16"/>
    </row>
    <row r="14" spans="1:6" ht="21.95" customHeight="1">
      <c r="A14" s="151"/>
      <c r="B14" s="153"/>
      <c r="C14" s="102" t="s">
        <v>272</v>
      </c>
      <c r="D14" s="103" t="s">
        <v>538</v>
      </c>
      <c r="E14" s="107">
        <v>1</v>
      </c>
      <c r="F14" s="16"/>
    </row>
    <row r="15" spans="1:6" ht="21.95" customHeight="1">
      <c r="A15" s="151"/>
      <c r="B15" s="153"/>
      <c r="C15" s="151" t="s">
        <v>273</v>
      </c>
      <c r="D15" s="103" t="s">
        <v>539</v>
      </c>
      <c r="E15" s="102" t="s">
        <v>498</v>
      </c>
      <c r="F15" s="16"/>
    </row>
    <row r="16" spans="1:6" ht="21.95" customHeight="1">
      <c r="A16" s="151"/>
      <c r="B16" s="153"/>
      <c r="C16" s="151"/>
      <c r="D16" s="103" t="s">
        <v>540</v>
      </c>
      <c r="E16" s="107">
        <v>1</v>
      </c>
      <c r="F16" s="16"/>
    </row>
    <row r="17" spans="1:6" ht="21.95" customHeight="1">
      <c r="A17" s="151"/>
      <c r="B17" s="153"/>
      <c r="C17" s="102" t="s">
        <v>274</v>
      </c>
      <c r="D17" s="103" t="s">
        <v>541</v>
      </c>
      <c r="E17" s="102" t="s">
        <v>542</v>
      </c>
      <c r="F17" s="16"/>
    </row>
    <row r="18" spans="1:6" ht="21.95" customHeight="1">
      <c r="A18" s="151"/>
      <c r="B18" s="151" t="s">
        <v>275</v>
      </c>
      <c r="C18" s="151" t="s">
        <v>276</v>
      </c>
      <c r="D18" s="10" t="s">
        <v>269</v>
      </c>
      <c r="E18" s="10"/>
      <c r="F18" s="16"/>
    </row>
    <row r="19" spans="1:6" ht="21.95" customHeight="1">
      <c r="A19" s="151"/>
      <c r="B19" s="153"/>
      <c r="C19" s="151"/>
      <c r="D19" s="10" t="s">
        <v>270</v>
      </c>
      <c r="E19" s="10"/>
      <c r="F19" s="16"/>
    </row>
    <row r="20" spans="1:6" ht="21.95" customHeight="1">
      <c r="A20" s="151"/>
      <c r="B20" s="153"/>
      <c r="C20" s="151"/>
      <c r="D20" s="10" t="s">
        <v>271</v>
      </c>
      <c r="E20" s="10"/>
      <c r="F20" s="16"/>
    </row>
    <row r="21" spans="1:6" ht="21.95" customHeight="1">
      <c r="A21" s="151"/>
      <c r="B21" s="153"/>
      <c r="C21" s="151" t="s">
        <v>277</v>
      </c>
      <c r="D21" s="10" t="s">
        <v>269</v>
      </c>
      <c r="E21" s="10"/>
      <c r="F21" s="16"/>
    </row>
    <row r="22" spans="1:6" ht="21.95" customHeight="1">
      <c r="A22" s="151"/>
      <c r="B22" s="153"/>
      <c r="C22" s="151"/>
      <c r="D22" s="10" t="s">
        <v>270</v>
      </c>
      <c r="E22" s="10"/>
      <c r="F22" s="16"/>
    </row>
    <row r="23" spans="1:6" ht="21.95" customHeight="1">
      <c r="A23" s="151"/>
      <c r="B23" s="153"/>
      <c r="C23" s="151" t="s">
        <v>278</v>
      </c>
      <c r="D23" s="10" t="s">
        <v>269</v>
      </c>
      <c r="E23" s="10"/>
      <c r="F23" s="16"/>
    </row>
    <row r="24" spans="1:6" ht="21.95" customHeight="1">
      <c r="A24" s="151"/>
      <c r="B24" s="153"/>
      <c r="C24" s="151"/>
      <c r="D24" s="10" t="s">
        <v>270</v>
      </c>
      <c r="E24" s="10"/>
      <c r="F24" s="16"/>
    </row>
    <row r="25" spans="1:6" ht="21.95" customHeight="1">
      <c r="A25" s="151"/>
      <c r="B25" s="153"/>
      <c r="C25" s="151"/>
      <c r="D25" s="10" t="s">
        <v>271</v>
      </c>
      <c r="E25" s="10"/>
      <c r="F25" s="16"/>
    </row>
    <row r="26" spans="1:6" ht="33.75" customHeight="1">
      <c r="A26" s="151"/>
      <c r="B26" s="153"/>
      <c r="C26" s="102" t="s">
        <v>279</v>
      </c>
      <c r="D26" s="103" t="s">
        <v>543</v>
      </c>
      <c r="E26" s="103" t="s">
        <v>498</v>
      </c>
      <c r="F26" s="16"/>
    </row>
    <row r="27" spans="1:6" ht="38.25" customHeight="1">
      <c r="A27" s="151"/>
      <c r="B27" s="102" t="s">
        <v>281</v>
      </c>
      <c r="C27" s="102" t="s">
        <v>282</v>
      </c>
      <c r="D27" s="103" t="s">
        <v>495</v>
      </c>
      <c r="E27" s="103" t="s">
        <v>544</v>
      </c>
      <c r="F27" s="11"/>
    </row>
    <row r="28" spans="1:6" ht="27" customHeight="1">
      <c r="A28" s="152" t="s">
        <v>283</v>
      </c>
      <c r="B28" s="152"/>
      <c r="C28" s="152"/>
      <c r="D28" s="152"/>
      <c r="E28" s="152"/>
      <c r="F28" s="152"/>
    </row>
  </sheetData>
  <mergeCells count="19">
    <mergeCell ref="A2:E2"/>
    <mergeCell ref="A3:E3"/>
    <mergeCell ref="A5:C5"/>
    <mergeCell ref="A6:C6"/>
    <mergeCell ref="D5:F5"/>
    <mergeCell ref="A28:F28"/>
    <mergeCell ref="A10:A11"/>
    <mergeCell ref="A12:A27"/>
    <mergeCell ref="B13:B17"/>
    <mergeCell ref="B18:B26"/>
    <mergeCell ref="C15:C16"/>
    <mergeCell ref="C18:C20"/>
    <mergeCell ref="C21:C22"/>
    <mergeCell ref="C23:C25"/>
    <mergeCell ref="A7:C9"/>
    <mergeCell ref="B10:F11"/>
    <mergeCell ref="E7:F7"/>
    <mergeCell ref="E8:F8"/>
    <mergeCell ref="D6:F6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80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workbookViewId="0">
      <selection activeCell="D28" sqref="D28:E28"/>
    </sheetView>
  </sheetViews>
  <sheetFormatPr defaultColWidth="12" defaultRowHeight="14.25"/>
  <cols>
    <col min="1" max="1" width="5" style="1" customWidth="1"/>
    <col min="2" max="2" width="16.6640625" style="1" customWidth="1"/>
    <col min="3" max="3" width="20.164062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531</v>
      </c>
      <c r="B1" s="3"/>
      <c r="C1" s="3"/>
      <c r="D1" s="3"/>
    </row>
    <row r="2" spans="1:6" ht="33.75" customHeight="1">
      <c r="A2" s="155" t="s">
        <v>254</v>
      </c>
      <c r="B2" s="155"/>
      <c r="C2" s="155"/>
      <c r="D2" s="155"/>
      <c r="E2" s="155"/>
    </row>
    <row r="3" spans="1:6" ht="14.25" customHeight="1">
      <c r="A3" s="156"/>
      <c r="B3" s="156"/>
      <c r="C3" s="156"/>
      <c r="D3" s="156"/>
      <c r="E3" s="156"/>
    </row>
    <row r="4" spans="1:6" ht="21.75" customHeight="1">
      <c r="A4" s="4"/>
      <c r="B4" s="5"/>
      <c r="C4" s="6"/>
      <c r="D4" s="6"/>
    </row>
    <row r="5" spans="1:6" ht="21.95" customHeight="1">
      <c r="A5" s="157" t="s">
        <v>255</v>
      </c>
      <c r="B5" s="158"/>
      <c r="C5" s="158"/>
      <c r="D5" s="153" t="s">
        <v>535</v>
      </c>
      <c r="E5" s="153"/>
      <c r="F5" s="153"/>
    </row>
    <row r="6" spans="1:6" ht="21.95" customHeight="1">
      <c r="A6" s="159" t="s">
        <v>256</v>
      </c>
      <c r="B6" s="160"/>
      <c r="C6" s="160"/>
      <c r="D6" s="151" t="s">
        <v>317</v>
      </c>
      <c r="E6" s="151"/>
      <c r="F6" s="151"/>
    </row>
    <row r="7" spans="1:6" ht="21.95" customHeight="1">
      <c r="A7" s="142" t="s">
        <v>257</v>
      </c>
      <c r="B7" s="143"/>
      <c r="C7" s="144"/>
      <c r="D7" s="103" t="s">
        <v>258</v>
      </c>
      <c r="E7" s="151">
        <v>50</v>
      </c>
      <c r="F7" s="151"/>
    </row>
    <row r="8" spans="1:6" ht="21.95" customHeight="1">
      <c r="A8" s="145"/>
      <c r="B8" s="146"/>
      <c r="C8" s="147"/>
      <c r="D8" s="103" t="s">
        <v>259</v>
      </c>
      <c r="E8" s="151">
        <v>50</v>
      </c>
      <c r="F8" s="151"/>
    </row>
    <row r="9" spans="1:6" ht="21.95" customHeight="1">
      <c r="A9" s="148"/>
      <c r="B9" s="149"/>
      <c r="C9" s="147"/>
      <c r="D9" s="103" t="s">
        <v>260</v>
      </c>
      <c r="E9" s="18"/>
      <c r="F9" s="19"/>
    </row>
    <row r="10" spans="1:6" ht="21.95" customHeight="1">
      <c r="A10" s="153" t="s">
        <v>261</v>
      </c>
      <c r="B10" s="150" t="s">
        <v>536</v>
      </c>
      <c r="C10" s="150"/>
      <c r="D10" s="150"/>
      <c r="E10" s="150"/>
      <c r="F10" s="150"/>
    </row>
    <row r="11" spans="1:6" ht="101.1" customHeight="1">
      <c r="A11" s="154"/>
      <c r="B11" s="150"/>
      <c r="C11" s="150"/>
      <c r="D11" s="150"/>
      <c r="E11" s="150"/>
      <c r="F11" s="150"/>
    </row>
    <row r="12" spans="1:6">
      <c r="A12" s="151" t="s">
        <v>262</v>
      </c>
      <c r="B12" s="102" t="s">
        <v>263</v>
      </c>
      <c r="C12" s="102" t="s">
        <v>264</v>
      </c>
      <c r="D12" s="102" t="s">
        <v>265</v>
      </c>
      <c r="E12" s="102" t="s">
        <v>266</v>
      </c>
      <c r="F12" s="102" t="s">
        <v>160</v>
      </c>
    </row>
    <row r="13" spans="1:6" ht="21.95" customHeight="1">
      <c r="A13" s="151"/>
      <c r="B13" s="151" t="s">
        <v>267</v>
      </c>
      <c r="C13" s="102" t="s">
        <v>268</v>
      </c>
      <c r="D13" s="103" t="s">
        <v>537</v>
      </c>
      <c r="E13" s="107">
        <v>1</v>
      </c>
      <c r="F13" s="16"/>
    </row>
    <row r="14" spans="1:6" ht="21.95" customHeight="1">
      <c r="A14" s="151"/>
      <c r="B14" s="153"/>
      <c r="C14" s="102" t="s">
        <v>272</v>
      </c>
      <c r="D14" s="103" t="s">
        <v>538</v>
      </c>
      <c r="E14" s="107">
        <v>1</v>
      </c>
      <c r="F14" s="16"/>
    </row>
    <row r="15" spans="1:6" ht="21.95" customHeight="1">
      <c r="A15" s="151"/>
      <c r="B15" s="153"/>
      <c r="C15" s="151" t="s">
        <v>273</v>
      </c>
      <c r="D15" s="103" t="s">
        <v>539</v>
      </c>
      <c r="E15" s="102" t="s">
        <v>498</v>
      </c>
      <c r="F15" s="16"/>
    </row>
    <row r="16" spans="1:6" ht="21.95" customHeight="1">
      <c r="A16" s="151"/>
      <c r="B16" s="153"/>
      <c r="C16" s="151"/>
      <c r="D16" s="103" t="s">
        <v>540</v>
      </c>
      <c r="E16" s="107">
        <v>1</v>
      </c>
      <c r="F16" s="16"/>
    </row>
    <row r="17" spans="1:6" ht="21.95" customHeight="1">
      <c r="A17" s="151"/>
      <c r="B17" s="153"/>
      <c r="C17" s="102" t="s">
        <v>274</v>
      </c>
      <c r="D17" s="103" t="s">
        <v>541</v>
      </c>
      <c r="E17" s="102" t="s">
        <v>542</v>
      </c>
      <c r="F17" s="16"/>
    </row>
    <row r="18" spans="1:6" ht="21.95" customHeight="1">
      <c r="A18" s="151"/>
      <c r="B18" s="151" t="s">
        <v>275</v>
      </c>
      <c r="C18" s="151" t="s">
        <v>276</v>
      </c>
      <c r="D18" s="103" t="s">
        <v>269</v>
      </c>
      <c r="E18" s="103"/>
      <c r="F18" s="16"/>
    </row>
    <row r="19" spans="1:6" ht="21.95" customHeight="1">
      <c r="A19" s="151"/>
      <c r="B19" s="153"/>
      <c r="C19" s="151"/>
      <c r="D19" s="103" t="s">
        <v>270</v>
      </c>
      <c r="E19" s="103"/>
      <c r="F19" s="16"/>
    </row>
    <row r="20" spans="1:6" ht="21.95" customHeight="1">
      <c r="A20" s="151"/>
      <c r="B20" s="153"/>
      <c r="C20" s="151"/>
      <c r="D20" s="103" t="s">
        <v>271</v>
      </c>
      <c r="E20" s="103"/>
      <c r="F20" s="16"/>
    </row>
    <row r="21" spans="1:6" ht="21.95" customHeight="1">
      <c r="A21" s="151"/>
      <c r="B21" s="153"/>
      <c r="C21" s="151" t="s">
        <v>277</v>
      </c>
      <c r="D21" s="103" t="s">
        <v>269</v>
      </c>
      <c r="E21" s="103"/>
      <c r="F21" s="16"/>
    </row>
    <row r="22" spans="1:6" ht="21.95" customHeight="1">
      <c r="A22" s="151"/>
      <c r="B22" s="153"/>
      <c r="C22" s="151"/>
      <c r="D22" s="103" t="s">
        <v>270</v>
      </c>
      <c r="E22" s="103"/>
      <c r="F22" s="16"/>
    </row>
    <row r="23" spans="1:6" ht="21.95" customHeight="1">
      <c r="A23" s="151"/>
      <c r="B23" s="153"/>
      <c r="C23" s="151"/>
      <c r="D23" s="103" t="s">
        <v>271</v>
      </c>
      <c r="E23" s="103"/>
      <c r="F23" s="16"/>
    </row>
    <row r="24" spans="1:6" ht="21.95" customHeight="1">
      <c r="A24" s="151"/>
      <c r="B24" s="153"/>
      <c r="C24" s="151" t="s">
        <v>278</v>
      </c>
      <c r="D24" s="103" t="s">
        <v>269</v>
      </c>
      <c r="E24" s="103"/>
      <c r="F24" s="16"/>
    </row>
    <row r="25" spans="1:6" ht="21.95" customHeight="1">
      <c r="A25" s="151"/>
      <c r="B25" s="153"/>
      <c r="C25" s="151"/>
      <c r="D25" s="103" t="s">
        <v>270</v>
      </c>
      <c r="E25" s="103"/>
      <c r="F25" s="16"/>
    </row>
    <row r="26" spans="1:6" ht="21.95" customHeight="1">
      <c r="A26" s="151"/>
      <c r="B26" s="153"/>
      <c r="C26" s="151"/>
      <c r="D26" s="103" t="s">
        <v>271</v>
      </c>
      <c r="E26" s="103"/>
      <c r="F26" s="16"/>
    </row>
    <row r="27" spans="1:6" ht="21.95" customHeight="1">
      <c r="A27" s="151"/>
      <c r="B27" s="153"/>
      <c r="C27" s="102" t="s">
        <v>279</v>
      </c>
      <c r="D27" s="103" t="s">
        <v>543</v>
      </c>
      <c r="E27" s="103" t="s">
        <v>498</v>
      </c>
      <c r="F27" s="16"/>
    </row>
    <row r="28" spans="1:6" ht="21.95" customHeight="1">
      <c r="A28" s="151"/>
      <c r="B28" s="151" t="s">
        <v>281</v>
      </c>
      <c r="C28" s="151" t="s">
        <v>282</v>
      </c>
      <c r="D28" s="103" t="s">
        <v>495</v>
      </c>
      <c r="E28" s="103" t="s">
        <v>544</v>
      </c>
      <c r="F28" s="104"/>
    </row>
    <row r="29" spans="1:6" ht="21.95" customHeight="1">
      <c r="A29" s="151"/>
      <c r="B29" s="151"/>
      <c r="C29" s="151"/>
      <c r="D29" s="103" t="s">
        <v>270</v>
      </c>
      <c r="E29" s="103"/>
      <c r="F29" s="102"/>
    </row>
    <row r="30" spans="1:6" ht="21.95" customHeight="1">
      <c r="A30" s="151"/>
      <c r="B30" s="151"/>
      <c r="C30" s="151"/>
      <c r="D30" s="103" t="s">
        <v>271</v>
      </c>
      <c r="E30" s="103"/>
      <c r="F30" s="102"/>
    </row>
    <row r="31" spans="1:6" ht="27" customHeight="1">
      <c r="A31" s="152" t="s">
        <v>283</v>
      </c>
      <c r="B31" s="152"/>
      <c r="C31" s="152"/>
      <c r="D31" s="152"/>
      <c r="E31" s="152"/>
      <c r="F31" s="152"/>
    </row>
  </sheetData>
  <mergeCells count="21">
    <mergeCell ref="A2:E2"/>
    <mergeCell ref="A3:E3"/>
    <mergeCell ref="A5:C5"/>
    <mergeCell ref="D5:F5"/>
    <mergeCell ref="A6:C6"/>
    <mergeCell ref="D6:F6"/>
    <mergeCell ref="A7:C9"/>
    <mergeCell ref="E7:F7"/>
    <mergeCell ref="E8:F8"/>
    <mergeCell ref="A10:A11"/>
    <mergeCell ref="B10:F11"/>
    <mergeCell ref="B28:B30"/>
    <mergeCell ref="C28:C30"/>
    <mergeCell ref="A31:F31"/>
    <mergeCell ref="B18:B27"/>
    <mergeCell ref="C18:C20"/>
    <mergeCell ref="C21:C23"/>
    <mergeCell ref="C24:C26"/>
    <mergeCell ref="A12:A30"/>
    <mergeCell ref="B13:B17"/>
    <mergeCell ref="C15:C16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80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topLeftCell="A13" workbookViewId="0">
      <selection activeCell="E27" sqref="E27:F27"/>
    </sheetView>
  </sheetViews>
  <sheetFormatPr defaultColWidth="12" defaultRowHeight="14.25"/>
  <cols>
    <col min="1" max="1" width="12" style="1"/>
    <col min="2" max="2" width="18.5" style="1" customWidth="1"/>
    <col min="3" max="3" width="16.33203125" style="1" customWidth="1"/>
    <col min="4" max="4" width="9.33203125" style="1" customWidth="1"/>
    <col min="5" max="5" width="42" style="1" customWidth="1"/>
    <col min="6" max="8" width="18" style="1" customWidth="1"/>
    <col min="9" max="16384" width="12" style="1"/>
  </cols>
  <sheetData>
    <row r="1" spans="1:12" s="12" customFormat="1" ht="16.5" customHeight="1">
      <c r="A1" s="2" t="s">
        <v>34</v>
      </c>
      <c r="B1" s="14"/>
      <c r="C1" s="14"/>
      <c r="D1" s="14"/>
    </row>
    <row r="2" spans="1:12" ht="23.25" customHeight="1">
      <c r="A2" s="155" t="s">
        <v>35</v>
      </c>
      <c r="B2" s="155"/>
      <c r="C2" s="155"/>
      <c r="D2" s="155"/>
      <c r="E2" s="155"/>
      <c r="F2" s="155"/>
      <c r="G2" s="155"/>
      <c r="H2" s="155"/>
    </row>
    <row r="3" spans="1:12" ht="18" customHeight="1">
      <c r="A3" s="156"/>
      <c r="B3" s="156"/>
      <c r="C3" s="156"/>
      <c r="D3" s="156"/>
      <c r="E3" s="156"/>
      <c r="F3" s="156"/>
      <c r="G3" s="156"/>
      <c r="H3" s="156"/>
    </row>
    <row r="4" spans="1:12" s="12" customFormat="1" ht="17.25" customHeight="1">
      <c r="A4" s="15"/>
      <c r="B4" s="15"/>
      <c r="C4" s="15"/>
      <c r="D4" s="15"/>
    </row>
    <row r="5" spans="1:12" ht="21.95" customHeight="1">
      <c r="A5" s="151" t="s">
        <v>284</v>
      </c>
      <c r="B5" s="151"/>
      <c r="C5" s="151"/>
      <c r="D5" s="151" t="s">
        <v>485</v>
      </c>
      <c r="E5" s="151"/>
      <c r="F5" s="151"/>
      <c r="G5" s="151"/>
      <c r="H5" s="151"/>
    </row>
    <row r="6" spans="1:12" ht="21.95" customHeight="1">
      <c r="A6" s="151" t="s">
        <v>285</v>
      </c>
      <c r="B6" s="151" t="s">
        <v>286</v>
      </c>
      <c r="C6" s="151"/>
      <c r="D6" s="153" t="s">
        <v>287</v>
      </c>
      <c r="E6" s="153"/>
      <c r="F6" s="153" t="s">
        <v>288</v>
      </c>
      <c r="G6" s="153"/>
      <c r="H6" s="153"/>
    </row>
    <row r="7" spans="1:12" ht="21.95" customHeight="1">
      <c r="A7" s="151"/>
      <c r="B7" s="151"/>
      <c r="C7" s="151"/>
      <c r="D7" s="153"/>
      <c r="E7" s="153"/>
      <c r="F7" s="11" t="s">
        <v>289</v>
      </c>
      <c r="G7" s="11" t="s">
        <v>290</v>
      </c>
      <c r="H7" s="11" t="s">
        <v>291</v>
      </c>
      <c r="J7" s="105"/>
      <c r="K7" s="105"/>
      <c r="L7" s="105"/>
    </row>
    <row r="8" spans="1:12" ht="21.95" customHeight="1">
      <c r="A8" s="151"/>
      <c r="B8" s="151" t="s">
        <v>292</v>
      </c>
      <c r="C8" s="151"/>
      <c r="D8" s="151" t="s">
        <v>500</v>
      </c>
      <c r="E8" s="151"/>
      <c r="F8" s="87">
        <f>G8</f>
        <v>718.14</v>
      </c>
      <c r="G8" s="87">
        <v>718.14</v>
      </c>
      <c r="H8" s="16"/>
      <c r="J8" s="106"/>
      <c r="K8" s="106"/>
      <c r="L8" s="106"/>
    </row>
    <row r="9" spans="1:12" ht="21.95" customHeight="1">
      <c r="A9" s="151"/>
      <c r="B9" s="151" t="s">
        <v>293</v>
      </c>
      <c r="C9" s="151"/>
      <c r="D9" s="151" t="s">
        <v>501</v>
      </c>
      <c r="E9" s="151"/>
      <c r="F9" s="87">
        <f t="shared" ref="F9:F10" si="0">G9</f>
        <v>463.53</v>
      </c>
      <c r="G9" s="87">
        <v>463.53</v>
      </c>
      <c r="H9" s="16"/>
      <c r="J9" s="105"/>
      <c r="K9" s="105"/>
      <c r="L9" s="105"/>
    </row>
    <row r="10" spans="1:12" ht="21.95" customHeight="1">
      <c r="A10" s="151"/>
      <c r="B10" s="151" t="s">
        <v>294</v>
      </c>
      <c r="C10" s="151"/>
      <c r="D10" s="151" t="s">
        <v>499</v>
      </c>
      <c r="E10" s="151"/>
      <c r="F10" s="87">
        <f t="shared" si="0"/>
        <v>557.4</v>
      </c>
      <c r="G10" s="87">
        <v>557.4</v>
      </c>
      <c r="H10" s="16"/>
    </row>
    <row r="11" spans="1:12" ht="21.95" customHeight="1">
      <c r="A11" s="151"/>
      <c r="B11" s="151" t="s">
        <v>280</v>
      </c>
      <c r="C11" s="151"/>
      <c r="D11" s="151"/>
      <c r="E11" s="151"/>
      <c r="F11" s="87"/>
      <c r="G11" s="87"/>
      <c r="H11" s="16"/>
    </row>
    <row r="12" spans="1:12" ht="21.95" customHeight="1">
      <c r="A12" s="151"/>
      <c r="B12" s="151" t="s">
        <v>295</v>
      </c>
      <c r="C12" s="151"/>
      <c r="D12" s="151"/>
      <c r="E12" s="153"/>
      <c r="F12" s="87">
        <f>SUM(F8:F11)</f>
        <v>1739.0700000000002</v>
      </c>
      <c r="G12" s="87">
        <f>SUM(G8:G11)</f>
        <v>1739.0700000000002</v>
      </c>
      <c r="H12" s="16"/>
    </row>
    <row r="13" spans="1:12" ht="74.099999999999994" customHeight="1">
      <c r="A13" s="11" t="s">
        <v>296</v>
      </c>
      <c r="B13" s="172" t="s">
        <v>545</v>
      </c>
      <c r="C13" s="173"/>
      <c r="D13" s="173"/>
      <c r="E13" s="173"/>
      <c r="F13" s="173"/>
      <c r="G13" s="173"/>
      <c r="H13" s="173"/>
    </row>
    <row r="14" spans="1:12" ht="21.95" customHeight="1">
      <c r="A14" s="151" t="s">
        <v>297</v>
      </c>
      <c r="B14" s="11" t="s">
        <v>263</v>
      </c>
      <c r="C14" s="153" t="s">
        <v>264</v>
      </c>
      <c r="D14" s="153"/>
      <c r="E14" s="153" t="s">
        <v>265</v>
      </c>
      <c r="F14" s="153"/>
      <c r="G14" s="153" t="s">
        <v>266</v>
      </c>
      <c r="H14" s="153"/>
    </row>
    <row r="15" spans="1:12" ht="21.95" customHeight="1">
      <c r="A15" s="153"/>
      <c r="B15" s="153" t="s">
        <v>298</v>
      </c>
      <c r="C15" s="153" t="s">
        <v>268</v>
      </c>
      <c r="D15" s="153"/>
      <c r="E15" s="163" t="s">
        <v>502</v>
      </c>
      <c r="F15" s="165"/>
      <c r="G15" s="163" t="s">
        <v>505</v>
      </c>
      <c r="H15" s="163"/>
    </row>
    <row r="16" spans="1:12" ht="21.95" customHeight="1">
      <c r="A16" s="153"/>
      <c r="B16" s="153"/>
      <c r="C16" s="153"/>
      <c r="D16" s="153"/>
      <c r="E16" s="163" t="s">
        <v>503</v>
      </c>
      <c r="F16" s="165"/>
      <c r="G16" s="163" t="s">
        <v>506</v>
      </c>
      <c r="H16" s="163"/>
    </row>
    <row r="17" spans="1:8" ht="21.95" customHeight="1">
      <c r="A17" s="153"/>
      <c r="B17" s="153"/>
      <c r="C17" s="153"/>
      <c r="D17" s="153"/>
      <c r="E17" s="163" t="s">
        <v>525</v>
      </c>
      <c r="F17" s="165"/>
      <c r="G17" s="163" t="s">
        <v>507</v>
      </c>
      <c r="H17" s="163"/>
    </row>
    <row r="18" spans="1:8" ht="21.95" customHeight="1">
      <c r="A18" s="153"/>
      <c r="B18" s="153"/>
      <c r="C18" s="151" t="s">
        <v>272</v>
      </c>
      <c r="D18" s="151"/>
      <c r="E18" s="163" t="s">
        <v>508</v>
      </c>
      <c r="F18" s="165"/>
      <c r="G18" s="163" t="s">
        <v>509</v>
      </c>
      <c r="H18" s="163"/>
    </row>
    <row r="19" spans="1:8" ht="21.95" customHeight="1">
      <c r="A19" s="153"/>
      <c r="B19" s="153"/>
      <c r="C19" s="151"/>
      <c r="D19" s="151"/>
      <c r="E19" s="168" t="s">
        <v>510</v>
      </c>
      <c r="F19" s="169"/>
      <c r="G19" s="170"/>
      <c r="H19" s="170"/>
    </row>
    <row r="20" spans="1:8" ht="21.95" customHeight="1">
      <c r="A20" s="153"/>
      <c r="B20" s="153"/>
      <c r="C20" s="151"/>
      <c r="D20" s="151"/>
      <c r="E20" s="168" t="s">
        <v>271</v>
      </c>
      <c r="F20" s="171"/>
      <c r="G20" s="170"/>
      <c r="H20" s="170"/>
    </row>
    <row r="21" spans="1:8" ht="21.95" customHeight="1">
      <c r="A21" s="153"/>
      <c r="B21" s="153"/>
      <c r="C21" s="151" t="s">
        <v>273</v>
      </c>
      <c r="D21" s="151"/>
      <c r="E21" s="163" t="s">
        <v>511</v>
      </c>
      <c r="F21" s="165"/>
      <c r="G21" s="163" t="s">
        <v>512</v>
      </c>
      <c r="H21" s="163"/>
    </row>
    <row r="22" spans="1:8" ht="21.95" customHeight="1">
      <c r="A22" s="153"/>
      <c r="B22" s="153"/>
      <c r="C22" s="151"/>
      <c r="D22" s="151"/>
      <c r="E22" s="163" t="s">
        <v>546</v>
      </c>
      <c r="F22" s="163"/>
      <c r="G22" s="167" t="s">
        <v>513</v>
      </c>
      <c r="H22" s="167"/>
    </row>
    <row r="23" spans="1:8" ht="21.95" customHeight="1">
      <c r="A23" s="153"/>
      <c r="B23" s="153"/>
      <c r="C23" s="151"/>
      <c r="D23" s="151"/>
      <c r="E23" s="163" t="s">
        <v>514</v>
      </c>
      <c r="F23" s="163"/>
      <c r="G23" s="164">
        <v>1</v>
      </c>
      <c r="H23" s="163"/>
    </row>
    <row r="24" spans="1:8" ht="21.95" customHeight="1">
      <c r="A24" s="153"/>
      <c r="B24" s="153"/>
      <c r="C24" s="151" t="s">
        <v>274</v>
      </c>
      <c r="D24" s="151"/>
      <c r="E24" s="163" t="s">
        <v>547</v>
      </c>
      <c r="F24" s="163"/>
      <c r="G24" s="163" t="s">
        <v>521</v>
      </c>
      <c r="H24" s="163"/>
    </row>
    <row r="25" spans="1:8" ht="21.95" customHeight="1">
      <c r="A25" s="153"/>
      <c r="B25" s="153"/>
      <c r="C25" s="151"/>
      <c r="D25" s="151"/>
      <c r="E25" s="163" t="s">
        <v>548</v>
      </c>
      <c r="F25" s="163"/>
      <c r="G25" s="163" t="s">
        <v>520</v>
      </c>
      <c r="H25" s="163"/>
    </row>
    <row r="26" spans="1:8" ht="21.95" customHeight="1">
      <c r="A26" s="153"/>
      <c r="B26" s="153"/>
      <c r="C26" s="151"/>
      <c r="D26" s="151"/>
      <c r="E26" s="165" t="s">
        <v>519</v>
      </c>
      <c r="F26" s="166"/>
      <c r="G26" s="165"/>
      <c r="H26" s="166"/>
    </row>
    <row r="27" spans="1:8" ht="21.95" customHeight="1">
      <c r="A27" s="153"/>
      <c r="B27" s="153" t="s">
        <v>299</v>
      </c>
      <c r="C27" s="151" t="s">
        <v>276</v>
      </c>
      <c r="D27" s="151"/>
      <c r="E27" s="163" t="s">
        <v>557</v>
      </c>
      <c r="F27" s="163"/>
      <c r="G27" s="163" t="s">
        <v>515</v>
      </c>
      <c r="H27" s="163"/>
    </row>
    <row r="28" spans="1:8" ht="21.95" customHeight="1">
      <c r="A28" s="153"/>
      <c r="B28" s="153"/>
      <c r="C28" s="151"/>
      <c r="D28" s="151"/>
      <c r="E28" s="162" t="s">
        <v>270</v>
      </c>
      <c r="F28" s="162"/>
      <c r="G28" s="162"/>
      <c r="H28" s="162"/>
    </row>
    <row r="29" spans="1:8" ht="21.95" customHeight="1">
      <c r="A29" s="153"/>
      <c r="B29" s="153"/>
      <c r="C29" s="151"/>
      <c r="D29" s="151"/>
      <c r="E29" s="162" t="s">
        <v>271</v>
      </c>
      <c r="F29" s="162"/>
      <c r="G29" s="162"/>
      <c r="H29" s="162"/>
    </row>
    <row r="30" spans="1:8" ht="21.95" customHeight="1">
      <c r="A30" s="153"/>
      <c r="B30" s="153"/>
      <c r="C30" s="151" t="s">
        <v>277</v>
      </c>
      <c r="D30" s="151"/>
      <c r="E30" s="162" t="s">
        <v>554</v>
      </c>
      <c r="F30" s="162"/>
      <c r="G30" s="163" t="s">
        <v>515</v>
      </c>
      <c r="H30" s="163"/>
    </row>
    <row r="31" spans="1:8" ht="21.95" customHeight="1">
      <c r="A31" s="153"/>
      <c r="B31" s="153"/>
      <c r="C31" s="151"/>
      <c r="D31" s="151"/>
      <c r="E31" s="162" t="s">
        <v>270</v>
      </c>
      <c r="F31" s="162"/>
      <c r="G31" s="162"/>
      <c r="H31" s="162"/>
    </row>
    <row r="32" spans="1:8" ht="21.95" customHeight="1">
      <c r="A32" s="153"/>
      <c r="B32" s="153"/>
      <c r="C32" s="151"/>
      <c r="D32" s="151"/>
      <c r="E32" s="162" t="s">
        <v>271</v>
      </c>
      <c r="F32" s="162"/>
      <c r="G32" s="162"/>
      <c r="H32" s="162"/>
    </row>
    <row r="33" spans="1:8" ht="21.95" customHeight="1">
      <c r="A33" s="153"/>
      <c r="B33" s="153"/>
      <c r="C33" s="151" t="s">
        <v>278</v>
      </c>
      <c r="D33" s="151"/>
      <c r="E33" s="162" t="s">
        <v>269</v>
      </c>
      <c r="F33" s="162"/>
      <c r="G33" s="162"/>
      <c r="H33" s="162"/>
    </row>
    <row r="34" spans="1:8" ht="21.95" customHeight="1">
      <c r="A34" s="153"/>
      <c r="B34" s="153"/>
      <c r="C34" s="151"/>
      <c r="D34" s="151"/>
      <c r="E34" s="162" t="s">
        <v>270</v>
      </c>
      <c r="F34" s="162"/>
      <c r="G34" s="162"/>
      <c r="H34" s="162"/>
    </row>
    <row r="35" spans="1:8" ht="21.95" customHeight="1">
      <c r="A35" s="153"/>
      <c r="B35" s="153"/>
      <c r="C35" s="151"/>
      <c r="D35" s="151"/>
      <c r="E35" s="162" t="s">
        <v>271</v>
      </c>
      <c r="F35" s="162"/>
      <c r="G35" s="162"/>
      <c r="H35" s="162"/>
    </row>
    <row r="36" spans="1:8" ht="21.95" customHeight="1">
      <c r="A36" s="153"/>
      <c r="B36" s="153"/>
      <c r="C36" s="151" t="s">
        <v>279</v>
      </c>
      <c r="D36" s="151"/>
      <c r="E36" s="163" t="s">
        <v>516</v>
      </c>
      <c r="F36" s="163"/>
      <c r="G36" s="164">
        <v>1</v>
      </c>
      <c r="H36" s="163"/>
    </row>
    <row r="37" spans="1:8" ht="21.95" customHeight="1">
      <c r="A37" s="153"/>
      <c r="B37" s="153"/>
      <c r="C37" s="151"/>
      <c r="D37" s="151"/>
      <c r="E37" s="162" t="s">
        <v>522</v>
      </c>
      <c r="F37" s="162"/>
      <c r="G37" s="162" t="s">
        <v>523</v>
      </c>
      <c r="H37" s="162"/>
    </row>
    <row r="38" spans="1:8" ht="21.95" customHeight="1">
      <c r="A38" s="153"/>
      <c r="B38" s="153"/>
      <c r="C38" s="151"/>
      <c r="D38" s="151"/>
      <c r="E38" s="162" t="s">
        <v>271</v>
      </c>
      <c r="F38" s="162"/>
      <c r="G38" s="162"/>
      <c r="H38" s="162"/>
    </row>
    <row r="39" spans="1:8" ht="21.95" customHeight="1">
      <c r="A39" s="153"/>
      <c r="B39" s="151" t="s">
        <v>281</v>
      </c>
      <c r="C39" s="151" t="s">
        <v>282</v>
      </c>
      <c r="D39" s="151"/>
      <c r="E39" s="162" t="s">
        <v>517</v>
      </c>
      <c r="F39" s="162"/>
      <c r="G39" s="163" t="s">
        <v>518</v>
      </c>
      <c r="H39" s="163"/>
    </row>
    <row r="40" spans="1:8" ht="21.95" customHeight="1">
      <c r="A40" s="153"/>
      <c r="B40" s="151"/>
      <c r="C40" s="151"/>
      <c r="D40" s="151"/>
      <c r="E40" s="162" t="s">
        <v>524</v>
      </c>
      <c r="F40" s="162"/>
      <c r="G40" s="162"/>
      <c r="H40" s="162"/>
    </row>
    <row r="41" spans="1:8" ht="21.95" customHeight="1">
      <c r="A41" s="153"/>
      <c r="B41" s="151"/>
      <c r="C41" s="151"/>
      <c r="D41" s="151"/>
      <c r="E41" s="162" t="s">
        <v>271</v>
      </c>
      <c r="F41" s="162"/>
      <c r="G41" s="162"/>
      <c r="H41" s="162"/>
    </row>
    <row r="42" spans="1:8" s="13" customFormat="1" ht="24" customHeight="1">
      <c r="A42" s="161" t="s">
        <v>300</v>
      </c>
      <c r="B42" s="161"/>
      <c r="C42" s="161"/>
      <c r="D42" s="161"/>
      <c r="E42" s="161"/>
      <c r="F42" s="161"/>
      <c r="G42" s="161"/>
      <c r="H42" s="161"/>
    </row>
    <row r="50" spans="7:7">
      <c r="G50" s="17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C39:D41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</mergeCells>
  <phoneticPr fontId="0" type="noConversion"/>
  <printOptions horizontalCentered="1"/>
  <pageMargins left="0.469444444444444" right="0.469444444444444" top="0.389583333333333" bottom="0.389583333333333" header="0.34930555555555598" footer="0.40972222222222199"/>
  <pageSetup paperSize="9" scale="75" orientation="portrait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showGridLines="0" workbookViewId="0">
      <selection activeCell="K11" sqref="K11"/>
    </sheetView>
  </sheetViews>
  <sheetFormatPr defaultColWidth="12" defaultRowHeight="14.25"/>
  <cols>
    <col min="1" max="1" width="14.83203125" style="1" customWidth="1"/>
    <col min="2" max="2" width="14" style="1" customWidth="1"/>
    <col min="3" max="3" width="14.83203125" style="1" customWidth="1"/>
    <col min="4" max="4" width="29.6640625" style="1" customWidth="1"/>
    <col min="5" max="5" width="28" style="1" customWidth="1"/>
    <col min="6" max="7" width="32.1640625" style="1" customWidth="1"/>
    <col min="8" max="16384" width="12" style="1"/>
  </cols>
  <sheetData>
    <row r="1" spans="1:7" ht="16.5" customHeight="1">
      <c r="A1" s="2" t="s">
        <v>37</v>
      </c>
      <c r="B1" s="3"/>
      <c r="C1" s="3"/>
      <c r="D1" s="3"/>
    </row>
    <row r="2" spans="1:7" ht="33.75" customHeight="1">
      <c r="A2" s="182" t="s">
        <v>38</v>
      </c>
      <c r="B2" s="182"/>
      <c r="C2" s="182"/>
      <c r="D2" s="182"/>
      <c r="E2" s="182"/>
      <c r="F2" s="182"/>
      <c r="G2" s="182"/>
    </row>
    <row r="3" spans="1:7" ht="14.25" customHeight="1">
      <c r="A3" s="156"/>
      <c r="B3" s="156"/>
      <c r="C3" s="156"/>
      <c r="D3" s="156"/>
      <c r="E3" s="156"/>
    </row>
    <row r="4" spans="1:7" ht="21.75" customHeight="1">
      <c r="A4" s="4"/>
      <c r="B4" s="5"/>
      <c r="C4" s="6"/>
      <c r="D4" s="6"/>
    </row>
    <row r="5" spans="1:7" ht="21.95" customHeight="1">
      <c r="A5" s="157" t="s">
        <v>255</v>
      </c>
      <c r="B5" s="158"/>
      <c r="C5" s="158"/>
      <c r="D5" s="157" t="s">
        <v>551</v>
      </c>
      <c r="E5" s="158"/>
      <c r="F5" s="158"/>
      <c r="G5" s="179"/>
    </row>
    <row r="6" spans="1:7" ht="21.95" customHeight="1">
      <c r="A6" s="159" t="s">
        <v>256</v>
      </c>
      <c r="B6" s="160"/>
      <c r="C6" s="160"/>
      <c r="D6" s="151" t="s">
        <v>317</v>
      </c>
      <c r="E6" s="151"/>
      <c r="F6" s="8" t="s">
        <v>301</v>
      </c>
      <c r="G6" s="16" t="s">
        <v>487</v>
      </c>
    </row>
    <row r="7" spans="1:7" ht="21.95" customHeight="1">
      <c r="A7" s="142" t="s">
        <v>257</v>
      </c>
      <c r="B7" s="143"/>
      <c r="C7" s="144"/>
      <c r="D7" s="10" t="s">
        <v>258</v>
      </c>
      <c r="E7" s="10">
        <v>557.4</v>
      </c>
      <c r="F7" s="9" t="s">
        <v>302</v>
      </c>
      <c r="G7" s="103">
        <v>557.4</v>
      </c>
    </row>
    <row r="8" spans="1:7" ht="21.95" customHeight="1">
      <c r="A8" s="145"/>
      <c r="B8" s="146"/>
      <c r="C8" s="147"/>
      <c r="D8" s="10" t="s">
        <v>259</v>
      </c>
      <c r="E8" s="10">
        <v>557.4</v>
      </c>
      <c r="F8" s="9" t="s">
        <v>303</v>
      </c>
      <c r="G8" s="103">
        <v>557.4</v>
      </c>
    </row>
    <row r="9" spans="1:7" ht="21.95" customHeight="1">
      <c r="A9" s="148"/>
      <c r="B9" s="183"/>
      <c r="C9" s="184"/>
      <c r="D9" s="10" t="s">
        <v>260</v>
      </c>
      <c r="E9" s="10"/>
      <c r="F9" s="9" t="s">
        <v>304</v>
      </c>
      <c r="G9" s="9"/>
    </row>
    <row r="10" spans="1:7" ht="21.95" customHeight="1">
      <c r="A10" s="153" t="s">
        <v>261</v>
      </c>
      <c r="B10" s="159" t="s">
        <v>305</v>
      </c>
      <c r="C10" s="160"/>
      <c r="D10" s="160"/>
      <c r="E10" s="177"/>
      <c r="F10" s="157" t="s">
        <v>306</v>
      </c>
      <c r="G10" s="179"/>
    </row>
    <row r="11" spans="1:7" ht="101.1" customHeight="1">
      <c r="A11" s="154"/>
      <c r="B11" s="180" t="s">
        <v>549</v>
      </c>
      <c r="C11" s="180"/>
      <c r="D11" s="180"/>
      <c r="E11" s="180"/>
      <c r="F11" s="171" t="s">
        <v>550</v>
      </c>
      <c r="G11" s="181"/>
    </row>
    <row r="12" spans="1:7" ht="24" customHeight="1">
      <c r="A12" s="151" t="s">
        <v>307</v>
      </c>
      <c r="B12" s="7" t="s">
        <v>263</v>
      </c>
      <c r="C12" s="7" t="s">
        <v>264</v>
      </c>
      <c r="D12" s="159" t="s">
        <v>265</v>
      </c>
      <c r="E12" s="177"/>
      <c r="F12" s="8" t="s">
        <v>266</v>
      </c>
      <c r="G12" s="8" t="s">
        <v>160</v>
      </c>
    </row>
    <row r="13" spans="1:7" ht="21.95" customHeight="1">
      <c r="A13" s="151"/>
      <c r="B13" s="151" t="s">
        <v>267</v>
      </c>
      <c r="C13" s="102" t="s">
        <v>268</v>
      </c>
      <c r="D13" s="176" t="s">
        <v>490</v>
      </c>
      <c r="E13" s="176"/>
      <c r="F13" s="108">
        <v>1</v>
      </c>
      <c r="G13" s="9"/>
    </row>
    <row r="14" spans="1:7" ht="21.95" customHeight="1">
      <c r="A14" s="151"/>
      <c r="B14" s="153"/>
      <c r="C14" s="102" t="s">
        <v>272</v>
      </c>
      <c r="D14" s="176" t="s">
        <v>491</v>
      </c>
      <c r="E14" s="176"/>
      <c r="F14" s="108">
        <v>1</v>
      </c>
      <c r="G14" s="9"/>
    </row>
    <row r="15" spans="1:7" ht="21.95" customHeight="1">
      <c r="A15" s="151"/>
      <c r="B15" s="153"/>
      <c r="C15" s="102" t="s">
        <v>273</v>
      </c>
      <c r="D15" s="176" t="s">
        <v>492</v>
      </c>
      <c r="E15" s="176"/>
      <c r="F15" s="108">
        <v>1</v>
      </c>
      <c r="G15" s="9"/>
    </row>
    <row r="16" spans="1:7" ht="21.95" customHeight="1">
      <c r="A16" s="151"/>
      <c r="B16" s="153"/>
      <c r="C16" s="151" t="s">
        <v>274</v>
      </c>
      <c r="D16" s="174" t="s">
        <v>493</v>
      </c>
      <c r="E16" s="175"/>
      <c r="F16" s="104" t="s">
        <v>494</v>
      </c>
      <c r="G16" s="9"/>
    </row>
    <row r="17" spans="1:7" ht="21.95" customHeight="1">
      <c r="A17" s="151"/>
      <c r="B17" s="153"/>
      <c r="C17" s="151"/>
      <c r="D17" s="174" t="s">
        <v>552</v>
      </c>
      <c r="E17" s="175"/>
      <c r="F17" s="104" t="s">
        <v>553</v>
      </c>
      <c r="G17" s="9"/>
    </row>
    <row r="18" spans="1:7" ht="21.95" customHeight="1">
      <c r="A18" s="151"/>
      <c r="B18" s="153"/>
      <c r="C18" s="151"/>
      <c r="D18" s="174" t="s">
        <v>271</v>
      </c>
      <c r="E18" s="175"/>
      <c r="F18" s="104"/>
      <c r="G18" s="9"/>
    </row>
    <row r="19" spans="1:7" ht="21.95" customHeight="1">
      <c r="A19" s="151"/>
      <c r="B19" s="151" t="s">
        <v>275</v>
      </c>
      <c r="C19" s="151" t="s">
        <v>276</v>
      </c>
      <c r="D19" s="174" t="s">
        <v>557</v>
      </c>
      <c r="E19" s="175"/>
      <c r="F19" s="104" t="s">
        <v>558</v>
      </c>
      <c r="G19" s="9"/>
    </row>
    <row r="20" spans="1:7" ht="21.95" customHeight="1">
      <c r="A20" s="151"/>
      <c r="B20" s="153"/>
      <c r="C20" s="151"/>
      <c r="D20" s="174" t="s">
        <v>270</v>
      </c>
      <c r="E20" s="175"/>
      <c r="F20" s="104"/>
      <c r="G20" s="9"/>
    </row>
    <row r="21" spans="1:7" ht="21.95" customHeight="1">
      <c r="A21" s="151"/>
      <c r="B21" s="153"/>
      <c r="C21" s="151"/>
      <c r="D21" s="174" t="s">
        <v>271</v>
      </c>
      <c r="E21" s="175"/>
      <c r="F21" s="104"/>
      <c r="G21" s="9"/>
    </row>
    <row r="22" spans="1:7" ht="21.95" customHeight="1">
      <c r="A22" s="151"/>
      <c r="B22" s="153"/>
      <c r="C22" s="151" t="s">
        <v>277</v>
      </c>
      <c r="D22" s="174" t="s">
        <v>555</v>
      </c>
      <c r="E22" s="175"/>
      <c r="F22" s="104" t="s">
        <v>556</v>
      </c>
      <c r="G22" s="9"/>
    </row>
    <row r="23" spans="1:7" ht="21.95" customHeight="1">
      <c r="A23" s="151"/>
      <c r="B23" s="153"/>
      <c r="C23" s="151"/>
      <c r="D23" s="174" t="s">
        <v>270</v>
      </c>
      <c r="E23" s="175"/>
      <c r="F23" s="104"/>
      <c r="G23" s="9"/>
    </row>
    <row r="24" spans="1:7" ht="21.95" customHeight="1">
      <c r="A24" s="151"/>
      <c r="B24" s="153"/>
      <c r="C24" s="151"/>
      <c r="D24" s="174" t="s">
        <v>271</v>
      </c>
      <c r="E24" s="175"/>
      <c r="F24" s="104"/>
      <c r="G24" s="9"/>
    </row>
    <row r="25" spans="1:7" ht="39.75" customHeight="1">
      <c r="A25" s="151"/>
      <c r="B25" s="153"/>
      <c r="C25" s="151" t="s">
        <v>278</v>
      </c>
      <c r="D25" s="174" t="s">
        <v>559</v>
      </c>
      <c r="E25" s="175"/>
      <c r="F25" s="104" t="s">
        <v>560</v>
      </c>
      <c r="G25" s="9"/>
    </row>
    <row r="26" spans="1:7" ht="21.95" customHeight="1">
      <c r="A26" s="151"/>
      <c r="B26" s="153"/>
      <c r="C26" s="151"/>
      <c r="D26" s="174" t="s">
        <v>270</v>
      </c>
      <c r="E26" s="175"/>
      <c r="F26" s="104"/>
      <c r="G26" s="9"/>
    </row>
    <row r="27" spans="1:7" ht="21.95" customHeight="1">
      <c r="A27" s="151"/>
      <c r="B27" s="153"/>
      <c r="C27" s="151"/>
      <c r="D27" s="174" t="s">
        <v>271</v>
      </c>
      <c r="E27" s="175"/>
      <c r="F27" s="104"/>
      <c r="G27" s="9"/>
    </row>
    <row r="28" spans="1:7" ht="33.75" customHeight="1">
      <c r="A28" s="151"/>
      <c r="B28" s="153"/>
      <c r="C28" s="102" t="s">
        <v>279</v>
      </c>
      <c r="D28" s="174" t="s">
        <v>497</v>
      </c>
      <c r="E28" s="175"/>
      <c r="F28" s="104" t="s">
        <v>498</v>
      </c>
      <c r="G28" s="9"/>
    </row>
    <row r="29" spans="1:7" ht="39" customHeight="1">
      <c r="A29" s="151"/>
      <c r="B29" s="102" t="s">
        <v>281</v>
      </c>
      <c r="C29" s="102" t="s">
        <v>282</v>
      </c>
      <c r="D29" s="174" t="s">
        <v>495</v>
      </c>
      <c r="E29" s="175"/>
      <c r="F29" s="104" t="s">
        <v>496</v>
      </c>
      <c r="G29" s="9"/>
    </row>
    <row r="30" spans="1:7" ht="24.95" customHeight="1">
      <c r="A30" s="178" t="s">
        <v>308</v>
      </c>
      <c r="B30" s="178"/>
      <c r="C30" s="178"/>
      <c r="D30" s="178"/>
      <c r="E30" s="178"/>
      <c r="F30" s="178"/>
      <c r="G30" s="178"/>
    </row>
  </sheetData>
  <mergeCells count="38">
    <mergeCell ref="F10:G10"/>
    <mergeCell ref="B11:E11"/>
    <mergeCell ref="F11:G11"/>
    <mergeCell ref="D12:E12"/>
    <mergeCell ref="A2:G2"/>
    <mergeCell ref="A3:E3"/>
    <mergeCell ref="A5:C5"/>
    <mergeCell ref="D5:G5"/>
    <mergeCell ref="A6:C6"/>
    <mergeCell ref="D6:E6"/>
    <mergeCell ref="A7:C9"/>
    <mergeCell ref="A30:G30"/>
    <mergeCell ref="A10:A11"/>
    <mergeCell ref="A12:A29"/>
    <mergeCell ref="B13:B18"/>
    <mergeCell ref="B19:B28"/>
    <mergeCell ref="C16:C18"/>
    <mergeCell ref="C19:C21"/>
    <mergeCell ref="C22:C24"/>
    <mergeCell ref="C25:C27"/>
    <mergeCell ref="D27:E27"/>
    <mergeCell ref="D28:E28"/>
    <mergeCell ref="D20:E20"/>
    <mergeCell ref="D21:E21"/>
    <mergeCell ref="D15:E15"/>
    <mergeCell ref="D16:E16"/>
    <mergeCell ref="D13:E13"/>
    <mergeCell ref="D29:E29"/>
    <mergeCell ref="D22:E22"/>
    <mergeCell ref="D23:E23"/>
    <mergeCell ref="D24:E24"/>
    <mergeCell ref="D25:E25"/>
    <mergeCell ref="D26:E26"/>
    <mergeCell ref="D17:E17"/>
    <mergeCell ref="D18:E18"/>
    <mergeCell ref="D19:E19"/>
    <mergeCell ref="D14:E14"/>
    <mergeCell ref="B10:E10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6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L17" sqref="L17:L19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89" customWidth="1"/>
  </cols>
  <sheetData>
    <row r="1" spans="1:12" ht="22.5">
      <c r="A1" s="114" t="s">
        <v>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3" spans="1:12" ht="24" customHeight="1">
      <c r="A3" s="76" t="s">
        <v>2</v>
      </c>
      <c r="B3" s="115" t="s">
        <v>3</v>
      </c>
      <c r="C3" s="115"/>
      <c r="D3" s="115"/>
      <c r="E3" s="115"/>
      <c r="F3" s="115"/>
      <c r="G3" s="115"/>
      <c r="H3" s="115"/>
      <c r="I3" s="115"/>
      <c r="J3" s="115"/>
      <c r="K3" s="78" t="s">
        <v>4</v>
      </c>
      <c r="L3" s="78" t="s">
        <v>5</v>
      </c>
    </row>
    <row r="4" spans="1:12" s="75" customFormat="1" ht="24.95" customHeight="1">
      <c r="A4" s="77" t="s">
        <v>6</v>
      </c>
      <c r="B4" s="116" t="s">
        <v>7</v>
      </c>
      <c r="C4" s="116"/>
      <c r="D4" s="116"/>
      <c r="E4" s="116"/>
      <c r="F4" s="116"/>
      <c r="G4" s="116"/>
      <c r="H4" s="116"/>
      <c r="I4" s="116"/>
      <c r="J4" s="116"/>
      <c r="K4" s="77" t="s">
        <v>309</v>
      </c>
      <c r="L4" s="77"/>
    </row>
    <row r="5" spans="1:12" s="75" customFormat="1" ht="24.95" customHeight="1">
      <c r="A5" s="78" t="s">
        <v>8</v>
      </c>
      <c r="B5" s="109" t="s">
        <v>9</v>
      </c>
      <c r="C5" s="109"/>
      <c r="D5" s="109"/>
      <c r="E5" s="109"/>
      <c r="F5" s="109"/>
      <c r="G5" s="109"/>
      <c r="H5" s="109"/>
      <c r="I5" s="109"/>
      <c r="J5" s="109"/>
      <c r="K5" s="77" t="s">
        <v>309</v>
      </c>
      <c r="L5" s="78"/>
    </row>
    <row r="6" spans="1:12" s="75" customFormat="1" ht="24.95" customHeight="1">
      <c r="A6" s="78" t="s">
        <v>10</v>
      </c>
      <c r="B6" s="109" t="s">
        <v>11</v>
      </c>
      <c r="C6" s="109"/>
      <c r="D6" s="109"/>
      <c r="E6" s="109"/>
      <c r="F6" s="109"/>
      <c r="G6" s="109"/>
      <c r="H6" s="109"/>
      <c r="I6" s="109"/>
      <c r="J6" s="109"/>
      <c r="K6" s="77" t="s">
        <v>309</v>
      </c>
      <c r="L6" s="78"/>
    </row>
    <row r="7" spans="1:12" s="75" customFormat="1" ht="24.95" customHeight="1">
      <c r="A7" s="78" t="s">
        <v>12</v>
      </c>
      <c r="B7" s="109" t="s">
        <v>13</v>
      </c>
      <c r="C7" s="109"/>
      <c r="D7" s="109"/>
      <c r="E7" s="109"/>
      <c r="F7" s="109"/>
      <c r="G7" s="109"/>
      <c r="H7" s="109"/>
      <c r="I7" s="109"/>
      <c r="J7" s="109"/>
      <c r="K7" s="77" t="s">
        <v>309</v>
      </c>
      <c r="L7" s="78"/>
    </row>
    <row r="8" spans="1:12" s="75" customFormat="1" ht="24.95" customHeight="1">
      <c r="A8" s="78" t="s">
        <v>14</v>
      </c>
      <c r="B8" s="109" t="s">
        <v>15</v>
      </c>
      <c r="C8" s="109"/>
      <c r="D8" s="109"/>
      <c r="E8" s="109"/>
      <c r="F8" s="109"/>
      <c r="G8" s="109"/>
      <c r="H8" s="109"/>
      <c r="I8" s="109"/>
      <c r="J8" s="109"/>
      <c r="K8" s="77" t="s">
        <v>309</v>
      </c>
      <c r="L8" s="78"/>
    </row>
    <row r="9" spans="1:12" s="75" customFormat="1" ht="24.95" customHeight="1">
      <c r="A9" s="78" t="s">
        <v>16</v>
      </c>
      <c r="B9" s="109" t="s">
        <v>17</v>
      </c>
      <c r="C9" s="109"/>
      <c r="D9" s="109"/>
      <c r="E9" s="109"/>
      <c r="F9" s="109"/>
      <c r="G9" s="109"/>
      <c r="H9" s="109"/>
      <c r="I9" s="109"/>
      <c r="J9" s="109"/>
      <c r="K9" s="77" t="s">
        <v>309</v>
      </c>
      <c r="L9" s="78"/>
    </row>
    <row r="10" spans="1:12" s="75" customFormat="1" ht="24.95" customHeight="1">
      <c r="A10" s="78" t="s">
        <v>18</v>
      </c>
      <c r="B10" s="109" t="s">
        <v>19</v>
      </c>
      <c r="C10" s="109"/>
      <c r="D10" s="109"/>
      <c r="E10" s="109"/>
      <c r="F10" s="109"/>
      <c r="G10" s="109"/>
      <c r="H10" s="109"/>
      <c r="I10" s="109"/>
      <c r="J10" s="109"/>
      <c r="K10" s="77" t="s">
        <v>309</v>
      </c>
      <c r="L10" s="78"/>
    </row>
    <row r="11" spans="1:12" s="75" customFormat="1" ht="24.95" customHeight="1">
      <c r="A11" s="78" t="s">
        <v>20</v>
      </c>
      <c r="B11" s="109" t="s">
        <v>21</v>
      </c>
      <c r="C11" s="109"/>
      <c r="D11" s="109"/>
      <c r="E11" s="109"/>
      <c r="F11" s="109"/>
      <c r="G11" s="109"/>
      <c r="H11" s="109"/>
      <c r="I11" s="109"/>
      <c r="J11" s="109"/>
      <c r="K11" s="77" t="s">
        <v>309</v>
      </c>
      <c r="L11" s="78"/>
    </row>
    <row r="12" spans="1:12" s="75" customFormat="1" ht="24.95" customHeight="1">
      <c r="A12" s="78" t="s">
        <v>22</v>
      </c>
      <c r="B12" s="109" t="s">
        <v>23</v>
      </c>
      <c r="C12" s="109"/>
      <c r="D12" s="109"/>
      <c r="E12" s="109"/>
      <c r="F12" s="109"/>
      <c r="G12" s="109"/>
      <c r="H12" s="109"/>
      <c r="I12" s="109"/>
      <c r="J12" s="109"/>
      <c r="K12" s="78" t="s">
        <v>310</v>
      </c>
      <c r="L12" s="76" t="s">
        <v>314</v>
      </c>
    </row>
    <row r="13" spans="1:12" s="75" customFormat="1" ht="24.95" customHeight="1">
      <c r="A13" s="78" t="s">
        <v>24</v>
      </c>
      <c r="B13" s="109" t="s">
        <v>25</v>
      </c>
      <c r="C13" s="109"/>
      <c r="D13" s="109"/>
      <c r="E13" s="109"/>
      <c r="F13" s="109"/>
      <c r="G13" s="109"/>
      <c r="H13" s="109"/>
      <c r="I13" s="109"/>
      <c r="J13" s="109"/>
      <c r="K13" s="78" t="s">
        <v>309</v>
      </c>
      <c r="L13" s="78"/>
    </row>
    <row r="14" spans="1:12" s="75" customFormat="1" ht="24.95" customHeight="1">
      <c r="A14" s="78" t="s">
        <v>26</v>
      </c>
      <c r="B14" s="110" t="s">
        <v>27</v>
      </c>
      <c r="C14" s="111"/>
      <c r="D14" s="111"/>
      <c r="E14" s="111"/>
      <c r="F14" s="111"/>
      <c r="G14" s="111"/>
      <c r="H14" s="111"/>
      <c r="I14" s="111"/>
      <c r="J14" s="112"/>
      <c r="K14" s="78" t="s">
        <v>310</v>
      </c>
      <c r="L14" s="76" t="s">
        <v>489</v>
      </c>
    </row>
    <row r="15" spans="1:12" s="75" customFormat="1" ht="24.95" customHeight="1">
      <c r="A15" s="78" t="s">
        <v>28</v>
      </c>
      <c r="B15" s="109" t="s">
        <v>29</v>
      </c>
      <c r="C15" s="109"/>
      <c r="D15" s="109"/>
      <c r="E15" s="109"/>
      <c r="F15" s="109"/>
      <c r="G15" s="109"/>
      <c r="H15" s="109"/>
      <c r="I15" s="109"/>
      <c r="J15" s="109"/>
      <c r="K15" s="78" t="s">
        <v>309</v>
      </c>
      <c r="L15" s="76"/>
    </row>
    <row r="16" spans="1:12" ht="24.95" customHeight="1">
      <c r="A16" s="78" t="s">
        <v>30</v>
      </c>
      <c r="B16" s="113" t="s">
        <v>31</v>
      </c>
      <c r="C16" s="113"/>
      <c r="D16" s="113"/>
      <c r="E16" s="113"/>
      <c r="F16" s="113"/>
      <c r="G16" s="113"/>
      <c r="H16" s="113"/>
      <c r="I16" s="113"/>
      <c r="J16" s="113"/>
      <c r="K16" s="80" t="s">
        <v>309</v>
      </c>
      <c r="L16" s="80"/>
    </row>
    <row r="17" spans="1:12" ht="24.95" customHeight="1">
      <c r="A17" s="78" t="s">
        <v>32</v>
      </c>
      <c r="B17" s="109" t="s">
        <v>33</v>
      </c>
      <c r="C17" s="109"/>
      <c r="D17" s="109"/>
      <c r="E17" s="109"/>
      <c r="F17" s="109"/>
      <c r="G17" s="109"/>
      <c r="H17" s="109"/>
      <c r="I17" s="109"/>
      <c r="J17" s="109"/>
      <c r="K17" s="88" t="s">
        <v>309</v>
      </c>
      <c r="L17" s="81" t="s">
        <v>527</v>
      </c>
    </row>
    <row r="18" spans="1:12" ht="24.95" customHeight="1">
      <c r="A18" s="78" t="s">
        <v>34</v>
      </c>
      <c r="B18" s="109" t="s">
        <v>35</v>
      </c>
      <c r="C18" s="109"/>
      <c r="D18" s="109"/>
      <c r="E18" s="109"/>
      <c r="F18" s="109"/>
      <c r="G18" s="109"/>
      <c r="H18" s="109"/>
      <c r="I18" s="109"/>
      <c r="J18" s="109"/>
      <c r="K18" s="88" t="s">
        <v>309</v>
      </c>
      <c r="L18" s="79" t="s">
        <v>36</v>
      </c>
    </row>
    <row r="19" spans="1:12" ht="24.95" customHeight="1">
      <c r="A19" s="78" t="s">
        <v>37</v>
      </c>
      <c r="B19" s="109" t="s">
        <v>38</v>
      </c>
      <c r="C19" s="109"/>
      <c r="D19" s="109"/>
      <c r="E19" s="109"/>
      <c r="F19" s="109"/>
      <c r="G19" s="109"/>
      <c r="H19" s="109"/>
      <c r="I19" s="109"/>
      <c r="J19" s="109"/>
      <c r="K19" s="88" t="s">
        <v>309</v>
      </c>
      <c r="L19" s="79" t="s">
        <v>39</v>
      </c>
    </row>
    <row r="21" spans="1:12">
      <c r="A21" t="s">
        <v>40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7:J17"/>
    <mergeCell ref="B18:J18"/>
    <mergeCell ref="B19:J19"/>
    <mergeCell ref="B12:J12"/>
    <mergeCell ref="B13:J13"/>
    <mergeCell ref="B14:J14"/>
    <mergeCell ref="B15:J15"/>
    <mergeCell ref="B16:J16"/>
  </mergeCells>
  <phoneticPr fontId="0" type="noConversion"/>
  <pageMargins left="0.75" right="0.75" top="1" bottom="1" header="0.5" footer="0.5"/>
  <pageSetup paperSize="9" scale="76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5"/>
  <sheetViews>
    <sheetView showGridLines="0" showZeros="0" workbookViewId="0">
      <selection activeCell="H6" sqref="H6:H15"/>
    </sheetView>
  </sheetViews>
  <sheetFormatPr defaultColWidth="9.1640625" defaultRowHeight="12.75" customHeight="1"/>
  <cols>
    <col min="1" max="1" width="40.5" customWidth="1"/>
    <col min="2" max="2" width="17.6640625" style="20" customWidth="1"/>
    <col min="3" max="3" width="41" customWidth="1"/>
    <col min="4" max="4" width="20" style="20" customWidth="1"/>
    <col min="5" max="5" width="43" customWidth="1"/>
    <col min="6" max="6" width="16.83203125" customWidth="1"/>
    <col min="7" max="7" width="35.5" customWidth="1"/>
    <col min="8" max="8" width="12.5" customWidth="1"/>
    <col min="9" max="9" width="9.1640625" customWidth="1"/>
  </cols>
  <sheetData>
    <row r="1" spans="1:8" ht="22.5" customHeight="1">
      <c r="A1" s="37" t="s">
        <v>6</v>
      </c>
      <c r="B1" s="38"/>
      <c r="C1" s="38"/>
      <c r="D1" s="38"/>
      <c r="E1" s="38"/>
      <c r="F1" s="39"/>
    </row>
    <row r="2" spans="1:8" ht="22.5" customHeight="1">
      <c r="A2" s="117" t="s">
        <v>7</v>
      </c>
      <c r="B2" s="117"/>
      <c r="C2" s="117"/>
      <c r="D2" s="117"/>
      <c r="E2" s="117"/>
      <c r="F2" s="117"/>
      <c r="G2" s="117"/>
      <c r="H2" s="117"/>
    </row>
    <row r="3" spans="1:8" ht="22.5" customHeight="1">
      <c r="A3" s="118"/>
      <c r="B3" s="118"/>
      <c r="C3" s="40"/>
      <c r="D3" s="40"/>
      <c r="E3" s="41"/>
      <c r="H3" s="42" t="s">
        <v>41</v>
      </c>
    </row>
    <row r="4" spans="1:8" ht="22.5" customHeight="1">
      <c r="A4" s="119" t="s">
        <v>42</v>
      </c>
      <c r="B4" s="120"/>
      <c r="C4" s="119" t="s">
        <v>43</v>
      </c>
      <c r="D4" s="119"/>
      <c r="E4" s="119"/>
      <c r="F4" s="119"/>
      <c r="G4" s="119"/>
      <c r="H4" s="119"/>
    </row>
    <row r="5" spans="1:8" ht="22.5" customHeight="1">
      <c r="A5" s="43" t="s">
        <v>44</v>
      </c>
      <c r="B5" s="68" t="s">
        <v>45</v>
      </c>
      <c r="C5" s="43" t="s">
        <v>46</v>
      </c>
      <c r="D5" s="44" t="s">
        <v>45</v>
      </c>
      <c r="E5" s="43" t="s">
        <v>47</v>
      </c>
      <c r="F5" s="43" t="s">
        <v>45</v>
      </c>
      <c r="G5" s="43" t="s">
        <v>48</v>
      </c>
      <c r="H5" s="43" t="s">
        <v>45</v>
      </c>
    </row>
    <row r="6" spans="1:8" ht="22.5" customHeight="1">
      <c r="A6" s="58" t="s">
        <v>49</v>
      </c>
      <c r="B6" s="48">
        <v>1739.07</v>
      </c>
      <c r="C6" s="69" t="s">
        <v>49</v>
      </c>
      <c r="D6" s="70">
        <f>D7+D9+D18</f>
        <v>1739.07</v>
      </c>
      <c r="E6" s="71" t="s">
        <v>49</v>
      </c>
      <c r="F6" s="70">
        <f>F7+F12</f>
        <v>1739.0700000000002</v>
      </c>
      <c r="G6" s="71" t="s">
        <v>49</v>
      </c>
      <c r="H6" s="70">
        <f>H7+H8+H15+H9</f>
        <v>1739.07</v>
      </c>
    </row>
    <row r="7" spans="1:8" ht="22.5" customHeight="1">
      <c r="A7" s="45" t="s">
        <v>50</v>
      </c>
      <c r="B7" s="48">
        <v>1739.07</v>
      </c>
      <c r="C7" s="59" t="s">
        <v>51</v>
      </c>
      <c r="D7" s="48">
        <v>1482.27</v>
      </c>
      <c r="E7" s="50" t="s">
        <v>52</v>
      </c>
      <c r="F7" s="48">
        <f>F8+F9+F10</f>
        <v>1181.67</v>
      </c>
      <c r="G7" s="50" t="s">
        <v>53</v>
      </c>
      <c r="H7" s="48">
        <f>F8+F13</f>
        <v>837.89</v>
      </c>
    </row>
    <row r="8" spans="1:8" ht="22.5" customHeight="1">
      <c r="A8" s="45" t="s">
        <v>54</v>
      </c>
      <c r="B8" s="48">
        <v>1739.07</v>
      </c>
      <c r="C8" s="59" t="s">
        <v>55</v>
      </c>
      <c r="D8" s="48"/>
      <c r="E8" s="50" t="s">
        <v>56</v>
      </c>
      <c r="F8" s="48">
        <v>696.49</v>
      </c>
      <c r="G8" s="50" t="s">
        <v>57</v>
      </c>
      <c r="H8" s="48">
        <f>F9+F14</f>
        <v>828.13</v>
      </c>
    </row>
    <row r="9" spans="1:8" ht="22.5" customHeight="1">
      <c r="A9" s="60" t="s">
        <v>58</v>
      </c>
      <c r="B9" s="48"/>
      <c r="C9" s="59" t="s">
        <v>59</v>
      </c>
      <c r="D9" s="48">
        <v>41.8</v>
      </c>
      <c r="E9" s="50" t="s">
        <v>60</v>
      </c>
      <c r="F9" s="48">
        <v>463.53</v>
      </c>
      <c r="G9" s="50" t="s">
        <v>61</v>
      </c>
      <c r="H9" s="48">
        <v>50</v>
      </c>
    </row>
    <row r="10" spans="1:8" ht="22.5" customHeight="1">
      <c r="A10" s="45" t="s">
        <v>62</v>
      </c>
      <c r="B10" s="48"/>
      <c r="C10" s="59" t="s">
        <v>63</v>
      </c>
      <c r="D10" s="48"/>
      <c r="E10" s="50" t="s">
        <v>64</v>
      </c>
      <c r="F10" s="48">
        <v>21.65</v>
      </c>
      <c r="G10" s="50" t="s">
        <v>65</v>
      </c>
      <c r="H10" s="48"/>
    </row>
    <row r="11" spans="1:8" ht="22.5" customHeight="1">
      <c r="A11" s="45" t="s">
        <v>66</v>
      </c>
      <c r="B11" s="48"/>
      <c r="C11" s="59" t="s">
        <v>67</v>
      </c>
      <c r="D11" s="48"/>
      <c r="E11" s="50" t="s">
        <v>68</v>
      </c>
      <c r="F11" s="48"/>
      <c r="G11" s="50" t="s">
        <v>69</v>
      </c>
      <c r="H11" s="48"/>
    </row>
    <row r="12" spans="1:8" ht="22.5" customHeight="1">
      <c r="A12" s="45" t="s">
        <v>70</v>
      </c>
      <c r="B12" s="48"/>
      <c r="C12" s="59" t="s">
        <v>71</v>
      </c>
      <c r="D12" s="48"/>
      <c r="E12" s="50" t="s">
        <v>72</v>
      </c>
      <c r="F12" s="48">
        <f>F13+F14+F15+F18</f>
        <v>557.4</v>
      </c>
      <c r="G12" s="50" t="s">
        <v>73</v>
      </c>
      <c r="H12" s="48"/>
    </row>
    <row r="13" spans="1:8" ht="22.5" customHeight="1">
      <c r="A13" s="45" t="s">
        <v>74</v>
      </c>
      <c r="B13" s="48"/>
      <c r="C13" s="59" t="s">
        <v>75</v>
      </c>
      <c r="D13" s="48"/>
      <c r="E13" s="50" t="s">
        <v>56</v>
      </c>
      <c r="F13" s="48">
        <v>141.4</v>
      </c>
      <c r="G13" s="50" t="s">
        <v>76</v>
      </c>
      <c r="H13" s="48"/>
    </row>
    <row r="14" spans="1:8" ht="22.5" customHeight="1">
      <c r="A14" s="45" t="s">
        <v>77</v>
      </c>
      <c r="B14" s="48"/>
      <c r="C14" s="59" t="s">
        <v>78</v>
      </c>
      <c r="D14" s="48"/>
      <c r="E14" s="50" t="s">
        <v>60</v>
      </c>
      <c r="F14" s="48">
        <v>364.6</v>
      </c>
      <c r="G14" s="50" t="s">
        <v>79</v>
      </c>
      <c r="H14" s="48"/>
    </row>
    <row r="15" spans="1:8" ht="22.5" customHeight="1">
      <c r="A15" s="45" t="s">
        <v>80</v>
      </c>
      <c r="B15" s="48"/>
      <c r="C15" s="59" t="s">
        <v>81</v>
      </c>
      <c r="D15" s="48"/>
      <c r="E15" s="50" t="s">
        <v>82</v>
      </c>
      <c r="F15" s="48">
        <v>1.4</v>
      </c>
      <c r="G15" s="50" t="s">
        <v>83</v>
      </c>
      <c r="H15" s="48">
        <f>F10+F15</f>
        <v>23.049999999999997</v>
      </c>
    </row>
    <row r="16" spans="1:8" ht="22.5" customHeight="1">
      <c r="A16" s="61" t="s">
        <v>84</v>
      </c>
      <c r="B16" s="48"/>
      <c r="C16" s="59" t="s">
        <v>85</v>
      </c>
      <c r="D16" s="48"/>
      <c r="E16" s="50" t="s">
        <v>86</v>
      </c>
      <c r="F16" s="48"/>
      <c r="G16" s="50" t="s">
        <v>87</v>
      </c>
      <c r="H16" s="48"/>
    </row>
    <row r="17" spans="1:8" ht="22.5" customHeight="1">
      <c r="A17" s="61" t="s">
        <v>88</v>
      </c>
      <c r="B17" s="48"/>
      <c r="C17" s="59" t="s">
        <v>89</v>
      </c>
      <c r="D17" s="48"/>
      <c r="E17" s="50" t="s">
        <v>90</v>
      </c>
      <c r="F17" s="48"/>
      <c r="G17" s="50" t="s">
        <v>91</v>
      </c>
      <c r="H17" s="48"/>
    </row>
    <row r="18" spans="1:8" ht="22.5" customHeight="1">
      <c r="A18" s="61"/>
      <c r="B18" s="46"/>
      <c r="C18" s="59" t="s">
        <v>92</v>
      </c>
      <c r="D18" s="48">
        <v>215</v>
      </c>
      <c r="E18" s="50" t="s">
        <v>93</v>
      </c>
      <c r="F18" s="48">
        <v>50</v>
      </c>
      <c r="G18" s="50" t="s">
        <v>94</v>
      </c>
      <c r="H18" s="48"/>
    </row>
    <row r="19" spans="1:8" ht="22.5" customHeight="1">
      <c r="A19" s="52"/>
      <c r="B19" s="53"/>
      <c r="C19" s="59" t="s">
        <v>95</v>
      </c>
      <c r="D19" s="48"/>
      <c r="E19" s="50" t="s">
        <v>96</v>
      </c>
      <c r="F19" s="48"/>
      <c r="G19" s="50" t="s">
        <v>97</v>
      </c>
      <c r="H19" s="48"/>
    </row>
    <row r="20" spans="1:8" ht="22.5" customHeight="1">
      <c r="A20" s="52"/>
      <c r="B20" s="46"/>
      <c r="C20" s="59" t="s">
        <v>98</v>
      </c>
      <c r="D20" s="48"/>
      <c r="E20" s="50" t="s">
        <v>99</v>
      </c>
      <c r="F20" s="48"/>
      <c r="G20" s="50" t="s">
        <v>315</v>
      </c>
      <c r="H20" s="48"/>
    </row>
    <row r="21" spans="1:8" ht="22.5" customHeight="1">
      <c r="A21" s="24"/>
      <c r="B21" s="46"/>
      <c r="C21" s="59" t="s">
        <v>101</v>
      </c>
      <c r="D21" s="48"/>
      <c r="E21" s="50" t="s">
        <v>102</v>
      </c>
      <c r="F21" s="48"/>
      <c r="G21" s="50" t="s">
        <v>103</v>
      </c>
      <c r="H21" s="48"/>
    </row>
    <row r="22" spans="1:8" ht="22.5" customHeight="1">
      <c r="A22" s="25"/>
      <c r="B22" s="46"/>
      <c r="C22" s="59" t="s">
        <v>104</v>
      </c>
      <c r="D22" s="48"/>
      <c r="E22" s="50" t="s">
        <v>105</v>
      </c>
      <c r="F22" s="48"/>
      <c r="G22" s="50"/>
      <c r="H22" s="48"/>
    </row>
    <row r="23" spans="1:8" ht="22.5" customHeight="1">
      <c r="A23" s="62"/>
      <c r="B23" s="46"/>
      <c r="C23" s="59" t="s">
        <v>106</v>
      </c>
      <c r="D23" s="48"/>
      <c r="E23" s="54" t="s">
        <v>107</v>
      </c>
      <c r="F23" s="48"/>
      <c r="G23" s="54"/>
      <c r="H23" s="48"/>
    </row>
    <row r="24" spans="1:8" ht="22.5" customHeight="1">
      <c r="A24" s="62"/>
      <c r="B24" s="46"/>
      <c r="C24" s="59" t="s">
        <v>108</v>
      </c>
      <c r="D24" s="48"/>
      <c r="E24" s="54" t="s">
        <v>109</v>
      </c>
      <c r="F24" s="48"/>
      <c r="G24" s="54"/>
      <c r="H24" s="48"/>
    </row>
    <row r="25" spans="1:8" ht="22.5" customHeight="1">
      <c r="A25" s="62"/>
      <c r="B25" s="46"/>
      <c r="C25" s="59" t="s">
        <v>110</v>
      </c>
      <c r="D25" s="48"/>
      <c r="E25" s="54" t="s">
        <v>111</v>
      </c>
      <c r="F25" s="48"/>
      <c r="G25" s="54"/>
      <c r="H25" s="48"/>
    </row>
    <row r="26" spans="1:8" ht="22.5" customHeight="1">
      <c r="A26" s="62"/>
      <c r="B26" s="46"/>
      <c r="C26" s="59" t="s">
        <v>112</v>
      </c>
      <c r="D26" s="48"/>
      <c r="E26" s="54"/>
      <c r="F26" s="48"/>
      <c r="G26" s="54"/>
      <c r="H26" s="48"/>
    </row>
    <row r="27" spans="1:8" ht="22.5" customHeight="1">
      <c r="A27" s="25"/>
      <c r="B27" s="53"/>
      <c r="C27" s="59" t="s">
        <v>113</v>
      </c>
      <c r="D27" s="48"/>
      <c r="E27" s="50"/>
      <c r="F27" s="48"/>
      <c r="G27" s="50"/>
      <c r="H27" s="48"/>
    </row>
    <row r="28" spans="1:8" ht="22.5" customHeight="1">
      <c r="A28" s="62"/>
      <c r="B28" s="46"/>
      <c r="C28" s="59" t="s">
        <v>114</v>
      </c>
      <c r="D28" s="48"/>
      <c r="E28" s="50"/>
      <c r="F28" s="48"/>
      <c r="G28" s="50"/>
      <c r="H28" s="48"/>
    </row>
    <row r="29" spans="1:8" ht="22.5" customHeight="1">
      <c r="A29" s="25"/>
      <c r="B29" s="53"/>
      <c r="C29" s="59" t="s">
        <v>115</v>
      </c>
      <c r="D29" s="48"/>
      <c r="E29" s="50"/>
      <c r="F29" s="48"/>
      <c r="G29" s="50"/>
      <c r="H29" s="48"/>
    </row>
    <row r="30" spans="1:8" ht="22.5" customHeight="1">
      <c r="A30" s="25"/>
      <c r="B30" s="46"/>
      <c r="C30" s="59" t="s">
        <v>116</v>
      </c>
      <c r="D30" s="48"/>
      <c r="E30" s="50"/>
      <c r="F30" s="48"/>
      <c r="G30" s="50"/>
      <c r="H30" s="48"/>
    </row>
    <row r="31" spans="1:8" ht="22.5" customHeight="1">
      <c r="A31" s="25"/>
      <c r="B31" s="46"/>
      <c r="C31" s="59" t="s">
        <v>117</v>
      </c>
      <c r="D31" s="48"/>
      <c r="E31" s="50"/>
      <c r="F31" s="48"/>
      <c r="G31" s="50"/>
      <c r="H31" s="48"/>
    </row>
    <row r="32" spans="1:8" ht="22.5" customHeight="1">
      <c r="A32" s="25"/>
      <c r="B32" s="46"/>
      <c r="C32" s="59" t="s">
        <v>118</v>
      </c>
      <c r="D32" s="48"/>
      <c r="E32" s="50"/>
      <c r="F32" s="48"/>
      <c r="G32" s="50"/>
      <c r="H32" s="48"/>
    </row>
    <row r="33" spans="1:8" ht="22.5" customHeight="1">
      <c r="A33" s="25"/>
      <c r="B33" s="46"/>
      <c r="C33" s="59" t="s">
        <v>119</v>
      </c>
      <c r="D33" s="48"/>
      <c r="E33" s="50"/>
      <c r="F33" s="48"/>
      <c r="G33" s="50"/>
      <c r="H33" s="48"/>
    </row>
    <row r="34" spans="1:8" ht="22.5" customHeight="1">
      <c r="A34" s="24"/>
      <c r="B34" s="46"/>
      <c r="C34" s="59" t="s">
        <v>120</v>
      </c>
      <c r="D34" s="48"/>
      <c r="E34" s="50"/>
      <c r="F34" s="48"/>
      <c r="G34" s="50"/>
      <c r="H34" s="48"/>
    </row>
    <row r="35" spans="1:8" ht="22.5" customHeight="1">
      <c r="A35" s="25"/>
      <c r="B35" s="46"/>
      <c r="C35" s="59" t="s">
        <v>121</v>
      </c>
      <c r="D35" s="48"/>
      <c r="E35" s="50"/>
      <c r="F35" s="48"/>
      <c r="G35" s="50"/>
      <c r="H35" s="48"/>
    </row>
    <row r="36" spans="1:8" ht="22.5" customHeight="1">
      <c r="A36" s="25"/>
      <c r="B36" s="46"/>
      <c r="C36" s="47"/>
      <c r="D36" s="55"/>
      <c r="E36" s="50"/>
      <c r="F36" s="48"/>
      <c r="G36" s="50"/>
      <c r="H36" s="48"/>
    </row>
    <row r="37" spans="1:8" ht="26.25" customHeight="1">
      <c r="A37" s="25"/>
      <c r="B37" s="46"/>
      <c r="C37" s="47"/>
      <c r="D37" s="55"/>
      <c r="E37" s="50"/>
      <c r="F37" s="56"/>
      <c r="G37" s="50"/>
      <c r="H37" s="56"/>
    </row>
    <row r="38" spans="1:8" ht="22.5" customHeight="1">
      <c r="A38" s="44" t="s">
        <v>122</v>
      </c>
      <c r="B38" s="53">
        <v>1739.07</v>
      </c>
      <c r="C38" s="44" t="s">
        <v>123</v>
      </c>
      <c r="D38" s="72">
        <v>1739.07</v>
      </c>
      <c r="E38" s="44" t="s">
        <v>123</v>
      </c>
      <c r="F38" s="56">
        <v>1739.07</v>
      </c>
      <c r="G38" s="44" t="s">
        <v>123</v>
      </c>
      <c r="H38" s="56">
        <v>1739.07</v>
      </c>
    </row>
    <row r="39" spans="1:8" ht="22.5" customHeight="1">
      <c r="A39" s="73" t="s">
        <v>124</v>
      </c>
      <c r="B39" s="46"/>
      <c r="C39" s="61" t="s">
        <v>125</v>
      </c>
      <c r="D39" s="55"/>
      <c r="E39" s="61" t="s">
        <v>125</v>
      </c>
      <c r="F39" s="56"/>
      <c r="G39" s="61" t="s">
        <v>125</v>
      </c>
      <c r="H39" s="56"/>
    </row>
    <row r="40" spans="1:8" ht="22.5" customHeight="1">
      <c r="A40" s="73" t="s">
        <v>126</v>
      </c>
      <c r="B40" s="46"/>
      <c r="C40" s="49" t="s">
        <v>127</v>
      </c>
      <c r="D40" s="48"/>
      <c r="E40" s="49" t="s">
        <v>127</v>
      </c>
      <c r="F40" s="48"/>
      <c r="G40" s="49" t="s">
        <v>127</v>
      </c>
      <c r="H40" s="48"/>
    </row>
    <row r="41" spans="1:8" ht="22.5" customHeight="1">
      <c r="A41" s="73" t="s">
        <v>128</v>
      </c>
      <c r="B41" s="74"/>
      <c r="C41" s="64"/>
      <c r="D41" s="55"/>
      <c r="E41" s="25"/>
      <c r="F41" s="55"/>
      <c r="G41" s="25"/>
      <c r="H41" s="55"/>
    </row>
    <row r="42" spans="1:8" ht="22.5" customHeight="1">
      <c r="A42" s="73" t="s">
        <v>129</v>
      </c>
      <c r="B42" s="46"/>
      <c r="C42" s="64"/>
      <c r="D42" s="55"/>
      <c r="E42" s="24"/>
      <c r="F42" s="55"/>
      <c r="G42" s="24"/>
      <c r="H42" s="55"/>
    </row>
    <row r="43" spans="1:8" ht="22.5" customHeight="1">
      <c r="A43" s="73" t="s">
        <v>130</v>
      </c>
      <c r="B43" s="46"/>
      <c r="C43" s="64"/>
      <c r="D43" s="65"/>
      <c r="E43" s="25"/>
      <c r="F43" s="55"/>
      <c r="G43" s="25"/>
      <c r="H43" s="55"/>
    </row>
    <row r="44" spans="1:8" ht="21" customHeight="1">
      <c r="A44" s="25"/>
      <c r="B44" s="46"/>
      <c r="C44" s="24"/>
      <c r="D44" s="65"/>
      <c r="E44" s="24"/>
      <c r="F44" s="65"/>
      <c r="G44" s="24"/>
      <c r="H44" s="65"/>
    </row>
    <row r="45" spans="1:8" ht="22.5" customHeight="1">
      <c r="A45" s="43" t="s">
        <v>131</v>
      </c>
      <c r="B45" s="53">
        <f>B38</f>
        <v>1739.07</v>
      </c>
      <c r="C45" s="66" t="s">
        <v>132</v>
      </c>
      <c r="D45" s="65">
        <f>D38</f>
        <v>1739.07</v>
      </c>
      <c r="E45" s="43" t="s">
        <v>132</v>
      </c>
      <c r="F45" s="48">
        <f>F38</f>
        <v>1739.07</v>
      </c>
      <c r="G45" s="43" t="s">
        <v>132</v>
      </c>
      <c r="H45" s="48">
        <f>H38</f>
        <v>1739.07</v>
      </c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138888888888899" right="0.75138888888888899" top="0.51180555555555596" bottom="0.62986111111111098" header="0" footer="0"/>
  <pageSetup paperSize="9" scale="49" fitToHeight="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"/>
  <sheetViews>
    <sheetView showGridLines="0" showZeros="0" workbookViewId="0">
      <selection activeCell="C22" sqref="C22"/>
    </sheetView>
  </sheetViews>
  <sheetFormatPr defaultColWidth="9.1640625" defaultRowHeight="12.75" customHeight="1"/>
  <cols>
    <col min="1" max="1" width="13.6640625" customWidth="1"/>
    <col min="2" max="2" width="30.5" customWidth="1"/>
    <col min="3" max="3" width="11" customWidth="1"/>
    <col min="4" max="4" width="14" customWidth="1"/>
    <col min="5" max="5" width="14.5" customWidth="1"/>
    <col min="6" max="6" width="11.33203125" customWidth="1"/>
    <col min="7" max="7" width="12.33203125" customWidth="1"/>
    <col min="8" max="12" width="14.33203125" customWidth="1"/>
    <col min="13" max="13" width="9.1640625" customWidth="1"/>
    <col min="14" max="14" width="14.33203125" customWidth="1"/>
    <col min="15" max="15" width="10.6640625" customWidth="1"/>
    <col min="16" max="16383" width="9.1640625" customWidth="1"/>
  </cols>
  <sheetData>
    <row r="1" spans="1:15" ht="29.25" customHeight="1">
      <c r="A1" s="20" t="s">
        <v>8</v>
      </c>
      <c r="B1" s="20"/>
    </row>
    <row r="2" spans="1:15" ht="35.25" customHeight="1">
      <c r="A2" s="121" t="s">
        <v>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67"/>
    </row>
    <row r="3" spans="1:15" ht="21.75" customHeight="1">
      <c r="N3" s="26" t="s">
        <v>41</v>
      </c>
    </row>
    <row r="4" spans="1:15" ht="18" customHeight="1">
      <c r="A4" s="126" t="s">
        <v>133</v>
      </c>
      <c r="B4" s="126" t="s">
        <v>134</v>
      </c>
      <c r="C4" s="122" t="s">
        <v>135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4"/>
    </row>
    <row r="5" spans="1:15" ht="22.5" customHeight="1">
      <c r="A5" s="126"/>
      <c r="B5" s="126"/>
      <c r="C5" s="125" t="s">
        <v>136</v>
      </c>
      <c r="D5" s="125" t="s">
        <v>137</v>
      </c>
      <c r="E5" s="125"/>
      <c r="F5" s="125" t="s">
        <v>138</v>
      </c>
      <c r="G5" s="125" t="s">
        <v>139</v>
      </c>
      <c r="H5" s="125" t="s">
        <v>140</v>
      </c>
      <c r="I5" s="125" t="s">
        <v>141</v>
      </c>
      <c r="J5" s="125" t="s">
        <v>142</v>
      </c>
      <c r="K5" s="125" t="s">
        <v>124</v>
      </c>
      <c r="L5" s="125" t="s">
        <v>128</v>
      </c>
      <c r="M5" s="125" t="s">
        <v>126</v>
      </c>
      <c r="N5" s="125" t="s">
        <v>143</v>
      </c>
    </row>
    <row r="6" spans="1:15" ht="33.950000000000003" customHeight="1">
      <c r="A6" s="126"/>
      <c r="B6" s="126"/>
      <c r="C6" s="125"/>
      <c r="D6" s="21" t="s">
        <v>144</v>
      </c>
      <c r="E6" s="21" t="s">
        <v>145</v>
      </c>
      <c r="F6" s="125"/>
      <c r="G6" s="125"/>
      <c r="H6" s="125"/>
      <c r="I6" s="125"/>
      <c r="J6" s="125"/>
      <c r="K6" s="125"/>
      <c r="L6" s="125"/>
      <c r="M6" s="125"/>
      <c r="N6" s="125"/>
    </row>
    <row r="7" spans="1:15" ht="12.75" customHeight="1">
      <c r="A7" s="23" t="s">
        <v>146</v>
      </c>
      <c r="B7" s="23" t="s">
        <v>146</v>
      </c>
      <c r="C7" s="23" t="s">
        <v>146</v>
      </c>
      <c r="D7" s="23" t="s">
        <v>146</v>
      </c>
      <c r="E7" s="23" t="s">
        <v>146</v>
      </c>
      <c r="F7" s="23" t="s">
        <v>146</v>
      </c>
      <c r="G7" s="23" t="s">
        <v>146</v>
      </c>
      <c r="H7" s="23" t="s">
        <v>146</v>
      </c>
      <c r="I7" s="23" t="s">
        <v>146</v>
      </c>
      <c r="J7" s="23" t="s">
        <v>146</v>
      </c>
      <c r="K7" s="23" t="s">
        <v>146</v>
      </c>
      <c r="L7" s="23" t="s">
        <v>146</v>
      </c>
      <c r="M7" s="23" t="s">
        <v>146</v>
      </c>
      <c r="N7" s="23" t="s">
        <v>146</v>
      </c>
    </row>
    <row r="8" spans="1:15" ht="21" customHeight="1">
      <c r="A8" s="50">
        <v>103</v>
      </c>
      <c r="B8" s="50" t="s">
        <v>317</v>
      </c>
      <c r="C8" s="50">
        <f>D8</f>
        <v>1739.07</v>
      </c>
      <c r="D8" s="50">
        <f>E8</f>
        <v>1739.07</v>
      </c>
      <c r="E8" s="50">
        <f>E9+E10+E11+E12</f>
        <v>1739.07</v>
      </c>
      <c r="F8" s="50"/>
      <c r="G8" s="50"/>
      <c r="H8" s="50"/>
      <c r="I8" s="50"/>
      <c r="J8" s="24"/>
      <c r="K8" s="24"/>
      <c r="L8" s="24"/>
      <c r="M8" s="24"/>
      <c r="N8" s="24"/>
    </row>
    <row r="9" spans="1:15" ht="21" customHeight="1">
      <c r="A9" s="50">
        <v>103001</v>
      </c>
      <c r="B9" s="50" t="s">
        <v>318</v>
      </c>
      <c r="C9" s="50">
        <f t="shared" ref="C9:C12" si="0">D9</f>
        <v>1401.57</v>
      </c>
      <c r="D9" s="50">
        <f t="shared" ref="D9:D12" si="1">E9</f>
        <v>1401.57</v>
      </c>
      <c r="E9" s="50">
        <v>1401.57</v>
      </c>
      <c r="F9" s="50"/>
      <c r="G9" s="50"/>
      <c r="H9" s="50"/>
      <c r="I9" s="50"/>
      <c r="J9" s="24"/>
      <c r="K9" s="24"/>
      <c r="L9" s="24"/>
      <c r="M9" s="24"/>
      <c r="N9" s="24"/>
    </row>
    <row r="10" spans="1:15" ht="21" customHeight="1">
      <c r="A10" s="50">
        <v>103007</v>
      </c>
      <c r="B10" s="50" t="s">
        <v>319</v>
      </c>
      <c r="C10" s="50">
        <f t="shared" si="0"/>
        <v>49.17</v>
      </c>
      <c r="D10" s="50">
        <f t="shared" si="1"/>
        <v>49.17</v>
      </c>
      <c r="E10" s="50">
        <v>49.17</v>
      </c>
      <c r="F10" s="50"/>
      <c r="G10" s="50"/>
      <c r="H10" s="50"/>
      <c r="I10" s="49"/>
      <c r="J10" s="25"/>
      <c r="K10" s="25"/>
      <c r="L10" s="25"/>
      <c r="M10" s="24"/>
      <c r="N10" s="24"/>
    </row>
    <row r="11" spans="1:15" ht="21" customHeight="1">
      <c r="A11" s="50">
        <v>103008</v>
      </c>
      <c r="B11" s="49" t="s">
        <v>320</v>
      </c>
      <c r="C11" s="50">
        <f t="shared" si="0"/>
        <v>148.83000000000001</v>
      </c>
      <c r="D11" s="50">
        <f t="shared" si="1"/>
        <v>148.83000000000001</v>
      </c>
      <c r="E11" s="50">
        <v>148.83000000000001</v>
      </c>
      <c r="F11" s="50"/>
      <c r="G11" s="49"/>
      <c r="H11" s="49"/>
      <c r="I11" s="49"/>
      <c r="J11" s="25"/>
      <c r="K11" s="25"/>
      <c r="L11" s="25"/>
      <c r="M11" s="24"/>
      <c r="N11" s="24"/>
    </row>
    <row r="12" spans="1:15" ht="21" customHeight="1">
      <c r="A12" s="50">
        <v>103009</v>
      </c>
      <c r="B12" s="50" t="s">
        <v>321</v>
      </c>
      <c r="C12" s="50">
        <f t="shared" si="0"/>
        <v>139.5</v>
      </c>
      <c r="D12" s="50">
        <f t="shared" si="1"/>
        <v>139.5</v>
      </c>
      <c r="E12" s="50">
        <v>139.5</v>
      </c>
      <c r="F12" s="50"/>
      <c r="G12" s="49"/>
      <c r="H12" s="49"/>
      <c r="I12" s="49"/>
      <c r="J12" s="25"/>
      <c r="K12" s="25"/>
      <c r="L12" s="25"/>
      <c r="M12" s="24"/>
      <c r="N12" s="24"/>
    </row>
    <row r="13" spans="1:15" ht="12.75" customHeight="1">
      <c r="B13" s="20"/>
      <c r="C13" s="20"/>
      <c r="D13" s="20"/>
      <c r="E13" s="20"/>
      <c r="F13" s="20"/>
      <c r="G13" s="20"/>
      <c r="H13" s="20"/>
      <c r="M13" s="20"/>
      <c r="N13" s="20"/>
      <c r="O13" s="20"/>
    </row>
    <row r="14" spans="1:15" ht="12.75" customHeight="1">
      <c r="B14" s="20"/>
      <c r="C14" s="20"/>
      <c r="D14" s="20"/>
      <c r="E14" s="20"/>
      <c r="F14" s="20"/>
      <c r="G14" s="20"/>
      <c r="M14" s="20"/>
      <c r="N14" s="20"/>
      <c r="O14" s="20"/>
    </row>
    <row r="15" spans="1:15" ht="12.75" customHeight="1">
      <c r="C15" s="20"/>
      <c r="D15" s="20"/>
      <c r="E15" s="20"/>
      <c r="M15" s="20"/>
      <c r="N15" s="20"/>
      <c r="O15" s="20"/>
    </row>
    <row r="16" spans="1:15" ht="12.75" customHeight="1">
      <c r="C16" s="20"/>
      <c r="D16" s="20"/>
      <c r="E16" s="20"/>
      <c r="F16" s="20"/>
      <c r="K16" s="20"/>
      <c r="M16" s="20"/>
      <c r="N16" s="20"/>
      <c r="O16" s="20"/>
    </row>
    <row r="17" spans="6:15" ht="12.75" customHeight="1">
      <c r="F17" s="20"/>
      <c r="L17" s="20"/>
      <c r="M17" s="20"/>
      <c r="N17" s="20"/>
      <c r="O17" s="20"/>
    </row>
    <row r="18" spans="6:15" ht="12.75" customHeight="1">
      <c r="L18" s="20"/>
      <c r="M18" s="20"/>
      <c r="N18" s="20"/>
      <c r="O18" s="20"/>
    </row>
    <row r="19" spans="6:15" ht="12.75" customHeight="1">
      <c r="L19" s="20"/>
      <c r="N19" s="20"/>
    </row>
    <row r="20" spans="6:15" ht="12.75" customHeight="1">
      <c r="L20" s="20"/>
      <c r="M20" s="20"/>
      <c r="N20" s="20"/>
    </row>
    <row r="21" spans="6:15" ht="12.75" customHeight="1">
      <c r="M21" s="20"/>
      <c r="N21" s="20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7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showGridLines="0" showZeros="0" zoomScale="125" zoomScaleNormal="125" workbookViewId="0">
      <selection activeCell="C20" sqref="C20"/>
    </sheetView>
  </sheetViews>
  <sheetFormatPr defaultColWidth="9.1640625" defaultRowHeight="12.75" customHeight="1"/>
  <cols>
    <col min="1" max="1" width="13.6640625" customWidth="1"/>
    <col min="2" max="2" width="29.83203125" customWidth="1"/>
    <col min="3" max="3" width="14.33203125" customWidth="1"/>
    <col min="4" max="4" width="12.33203125" customWidth="1"/>
    <col min="5" max="5" width="13" customWidth="1"/>
    <col min="6" max="9" width="14.33203125" customWidth="1"/>
    <col min="10" max="10" width="9.1640625" customWidth="1"/>
    <col min="11" max="12" width="14.33203125" customWidth="1"/>
    <col min="13" max="13" width="13.33203125" customWidth="1"/>
    <col min="14" max="16383" width="9.1640625" customWidth="1"/>
  </cols>
  <sheetData>
    <row r="1" spans="1:13" ht="29.25" customHeight="1">
      <c r="A1" s="20" t="s">
        <v>10</v>
      </c>
      <c r="B1" s="20"/>
    </row>
    <row r="2" spans="1:13" ht="35.25" customHeight="1">
      <c r="A2" s="121" t="s">
        <v>11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67"/>
    </row>
    <row r="3" spans="1:13" ht="21.75" customHeight="1">
      <c r="L3" s="26" t="s">
        <v>41</v>
      </c>
    </row>
    <row r="4" spans="1:13" ht="15" customHeight="1">
      <c r="A4" s="126" t="s">
        <v>133</v>
      </c>
      <c r="B4" s="126" t="s">
        <v>134</v>
      </c>
      <c r="C4" s="126" t="s">
        <v>135</v>
      </c>
      <c r="D4" s="126"/>
      <c r="E4" s="126"/>
      <c r="F4" s="126"/>
      <c r="G4" s="126"/>
      <c r="H4" s="126"/>
      <c r="I4" s="126"/>
      <c r="J4" s="126"/>
      <c r="K4" s="126"/>
      <c r="L4" s="126"/>
    </row>
    <row r="5" spans="1:13" ht="30" customHeight="1">
      <c r="A5" s="126"/>
      <c r="B5" s="126"/>
      <c r="C5" s="125" t="s">
        <v>136</v>
      </c>
      <c r="D5" s="125" t="s">
        <v>147</v>
      </c>
      <c r="E5" s="125"/>
      <c r="F5" s="125" t="s">
        <v>138</v>
      </c>
      <c r="G5" s="125" t="s">
        <v>140</v>
      </c>
      <c r="H5" s="125" t="s">
        <v>141</v>
      </c>
      <c r="I5" s="125" t="s">
        <v>142</v>
      </c>
      <c r="J5" s="125" t="s">
        <v>126</v>
      </c>
      <c r="K5" s="125" t="s">
        <v>143</v>
      </c>
      <c r="L5" s="125" t="s">
        <v>128</v>
      </c>
    </row>
    <row r="6" spans="1:13" ht="40.5" customHeight="1">
      <c r="A6" s="126"/>
      <c r="B6" s="126"/>
      <c r="C6" s="125"/>
      <c r="D6" s="21" t="s">
        <v>144</v>
      </c>
      <c r="E6" s="21" t="s">
        <v>148</v>
      </c>
      <c r="F6" s="125"/>
      <c r="G6" s="125"/>
      <c r="H6" s="125"/>
      <c r="I6" s="125"/>
      <c r="J6" s="125"/>
      <c r="K6" s="125"/>
      <c r="L6" s="125"/>
    </row>
    <row r="7" spans="1:13" ht="12.75" customHeight="1">
      <c r="A7" s="23" t="s">
        <v>146</v>
      </c>
      <c r="B7" s="23" t="s">
        <v>146</v>
      </c>
      <c r="C7" s="23" t="s">
        <v>146</v>
      </c>
      <c r="D7" s="23" t="s">
        <v>146</v>
      </c>
      <c r="E7" s="23" t="s">
        <v>146</v>
      </c>
      <c r="F7" s="23" t="s">
        <v>146</v>
      </c>
      <c r="G7" s="23" t="s">
        <v>146</v>
      </c>
      <c r="H7" s="23" t="s">
        <v>146</v>
      </c>
      <c r="I7" s="23" t="s">
        <v>146</v>
      </c>
      <c r="J7" s="23" t="s">
        <v>146</v>
      </c>
      <c r="K7" s="23" t="s">
        <v>146</v>
      </c>
      <c r="L7" s="23" t="s">
        <v>146</v>
      </c>
    </row>
    <row r="8" spans="1:13" ht="12.75" customHeight="1">
      <c r="A8" s="24">
        <v>103</v>
      </c>
      <c r="B8" s="24" t="s">
        <v>317</v>
      </c>
      <c r="C8" s="24">
        <f>D8</f>
        <v>1739.07</v>
      </c>
      <c r="D8" s="24">
        <f>E8</f>
        <v>1739.07</v>
      </c>
      <c r="E8" s="24">
        <f>E9+E10+E11+E12</f>
        <v>1739.07</v>
      </c>
      <c r="F8" s="24"/>
      <c r="G8" s="24"/>
      <c r="H8" s="24"/>
      <c r="I8" s="24"/>
      <c r="J8" s="24"/>
      <c r="K8" s="24"/>
      <c r="L8" s="24"/>
    </row>
    <row r="9" spans="1:13" ht="12.75" customHeight="1">
      <c r="A9" s="24">
        <v>103001</v>
      </c>
      <c r="B9" s="24" t="s">
        <v>318</v>
      </c>
      <c r="C9" s="24">
        <f t="shared" ref="C9:C12" si="0">D9</f>
        <v>1401.57</v>
      </c>
      <c r="D9" s="24">
        <f t="shared" ref="D9:D12" si="1">E9</f>
        <v>1401.57</v>
      </c>
      <c r="E9" s="24">
        <v>1401.57</v>
      </c>
      <c r="F9" s="24"/>
      <c r="G9" s="24"/>
      <c r="H9" s="24"/>
      <c r="I9" s="24"/>
      <c r="J9" s="24"/>
      <c r="K9" s="24"/>
      <c r="L9" s="24"/>
    </row>
    <row r="10" spans="1:13" ht="12.75" customHeight="1">
      <c r="A10" s="24">
        <v>103007</v>
      </c>
      <c r="B10" s="24" t="s">
        <v>319</v>
      </c>
      <c r="C10" s="24">
        <f t="shared" si="0"/>
        <v>49.17</v>
      </c>
      <c r="D10" s="24">
        <f t="shared" si="1"/>
        <v>49.17</v>
      </c>
      <c r="E10" s="24">
        <v>49.17</v>
      </c>
      <c r="F10" s="24"/>
      <c r="G10" s="24"/>
      <c r="H10" s="24"/>
      <c r="I10" s="24"/>
      <c r="J10" s="24"/>
      <c r="K10" s="24"/>
      <c r="L10" s="24"/>
    </row>
    <row r="11" spans="1:13" ht="12.75" customHeight="1">
      <c r="A11" s="24">
        <v>103008</v>
      </c>
      <c r="B11" s="25" t="s">
        <v>320</v>
      </c>
      <c r="C11" s="24">
        <f t="shared" si="0"/>
        <v>148.83000000000001</v>
      </c>
      <c r="D11" s="24">
        <f t="shared" si="1"/>
        <v>148.83000000000001</v>
      </c>
      <c r="E11" s="24">
        <v>148.83000000000001</v>
      </c>
      <c r="F11" s="24"/>
      <c r="G11" s="24"/>
      <c r="H11" s="25"/>
      <c r="I11" s="24"/>
      <c r="J11" s="24"/>
      <c r="K11" s="24"/>
      <c r="L11" s="24"/>
    </row>
    <row r="12" spans="1:13" ht="12.75" customHeight="1">
      <c r="A12" s="24">
        <v>103009</v>
      </c>
      <c r="B12" s="24" t="s">
        <v>321</v>
      </c>
      <c r="C12" s="24">
        <f t="shared" si="0"/>
        <v>139.5</v>
      </c>
      <c r="D12" s="24">
        <f t="shared" si="1"/>
        <v>139.5</v>
      </c>
      <c r="E12" s="24">
        <v>139.5</v>
      </c>
      <c r="F12" s="24"/>
      <c r="G12" s="25"/>
      <c r="H12" s="25"/>
      <c r="I12" s="24"/>
      <c r="J12" s="24"/>
      <c r="K12" s="24"/>
      <c r="L12" s="24"/>
    </row>
    <row r="13" spans="1:13" ht="12.75" customHeight="1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  <row r="14" spans="1:13" ht="12.75" customHeight="1">
      <c r="B14" s="20"/>
      <c r="C14" s="20"/>
      <c r="D14" s="20"/>
      <c r="E14" s="20"/>
      <c r="F14" s="20"/>
      <c r="G14" s="20"/>
      <c r="I14" s="20"/>
      <c r="J14" s="20"/>
      <c r="K14" s="20"/>
      <c r="M14" s="20"/>
    </row>
    <row r="15" spans="1:13" ht="12.75" customHeight="1">
      <c r="C15" s="20"/>
      <c r="D15" s="20"/>
      <c r="E15" s="20"/>
      <c r="I15" s="20"/>
      <c r="J15" s="20"/>
      <c r="K15" s="20"/>
      <c r="M15" s="20"/>
    </row>
    <row r="16" spans="1:13" ht="12.75" customHeight="1">
      <c r="C16" s="20"/>
      <c r="D16" s="20"/>
      <c r="E16" s="20"/>
      <c r="F16" s="20"/>
      <c r="I16" s="20"/>
      <c r="J16" s="20"/>
      <c r="K16" s="20"/>
      <c r="M16" s="20"/>
    </row>
    <row r="17" spans="6:11" ht="12.75" customHeight="1">
      <c r="F17" s="20"/>
      <c r="I17" s="20"/>
      <c r="J17" s="20"/>
      <c r="K17" s="20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6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0"/>
  <sheetViews>
    <sheetView showGridLines="0" showZeros="0" workbookViewId="0">
      <selection activeCell="G9" sqref="G9"/>
    </sheetView>
  </sheetViews>
  <sheetFormatPr defaultColWidth="9.1640625" defaultRowHeight="12.75" customHeight="1"/>
  <cols>
    <col min="1" max="1" width="40.5" customWidth="1"/>
    <col min="2" max="2" width="23.33203125" customWidth="1"/>
    <col min="3" max="3" width="41" customWidth="1"/>
    <col min="4" max="4" width="28.6640625" customWidth="1"/>
    <col min="5" max="5" width="43" customWidth="1"/>
    <col min="6" max="6" width="12.33203125" customWidth="1"/>
    <col min="7" max="7" width="43" customWidth="1"/>
    <col min="8" max="8" width="15.1640625" customWidth="1"/>
    <col min="9" max="9" width="9.1640625" customWidth="1"/>
  </cols>
  <sheetData>
    <row r="1" spans="1:10" ht="22.5" customHeight="1">
      <c r="A1" s="37" t="s">
        <v>12</v>
      </c>
      <c r="B1" s="38"/>
      <c r="C1" s="38"/>
      <c r="D1" s="38"/>
      <c r="E1" s="38"/>
      <c r="F1" s="38"/>
      <c r="G1" s="38"/>
      <c r="H1" s="39"/>
    </row>
    <row r="2" spans="1:10" ht="22.5" customHeight="1">
      <c r="A2" s="117" t="s">
        <v>13</v>
      </c>
      <c r="B2" s="117"/>
      <c r="C2" s="117"/>
      <c r="D2" s="117"/>
      <c r="E2" s="117"/>
      <c r="F2" s="117"/>
      <c r="G2" s="117"/>
      <c r="H2" s="117"/>
    </row>
    <row r="3" spans="1:10" ht="22.5" customHeight="1">
      <c r="A3" s="118"/>
      <c r="B3" s="118"/>
      <c r="C3" s="40"/>
      <c r="D3" s="40"/>
      <c r="E3" s="41"/>
      <c r="F3" s="41"/>
      <c r="G3" s="41"/>
      <c r="H3" s="42" t="s">
        <v>41</v>
      </c>
    </row>
    <row r="4" spans="1:10" ht="22.5" customHeight="1">
      <c r="A4" s="119" t="s">
        <v>42</v>
      </c>
      <c r="B4" s="119"/>
      <c r="C4" s="119" t="s">
        <v>43</v>
      </c>
      <c r="D4" s="119"/>
      <c r="E4" s="119"/>
      <c r="F4" s="119"/>
      <c r="G4" s="119"/>
      <c r="H4" s="119"/>
    </row>
    <row r="5" spans="1:10" ht="22.5" customHeight="1">
      <c r="A5" s="43" t="s">
        <v>44</v>
      </c>
      <c r="B5" s="43" t="s">
        <v>45</v>
      </c>
      <c r="C5" s="43" t="s">
        <v>46</v>
      </c>
      <c r="D5" s="44" t="s">
        <v>45</v>
      </c>
      <c r="E5" s="43" t="s">
        <v>47</v>
      </c>
      <c r="F5" s="43" t="s">
        <v>45</v>
      </c>
      <c r="G5" s="43" t="s">
        <v>48</v>
      </c>
      <c r="H5" s="43" t="s">
        <v>45</v>
      </c>
    </row>
    <row r="6" spans="1:10" ht="22.5" customHeight="1">
      <c r="A6" s="58" t="s">
        <v>149</v>
      </c>
      <c r="B6" s="48"/>
      <c r="C6" s="58" t="s">
        <v>149</v>
      </c>
      <c r="D6" s="70">
        <f>D7+D9+D18</f>
        <v>1739.07</v>
      </c>
      <c r="E6" s="50" t="s">
        <v>149</v>
      </c>
      <c r="F6" s="70">
        <f>F7+F12</f>
        <v>1739.0700000000002</v>
      </c>
      <c r="G6" s="50" t="s">
        <v>149</v>
      </c>
      <c r="H6" s="70">
        <f>H7+H8+H15+H9</f>
        <v>1739.07</v>
      </c>
    </row>
    <row r="7" spans="1:10" ht="22.5" customHeight="1">
      <c r="A7" s="45" t="s">
        <v>150</v>
      </c>
      <c r="B7" s="48">
        <v>1739.07</v>
      </c>
      <c r="C7" s="59" t="s">
        <v>51</v>
      </c>
      <c r="D7" s="48">
        <v>1482.27</v>
      </c>
      <c r="E7" s="50" t="s">
        <v>52</v>
      </c>
      <c r="F7" s="48">
        <f>F8+F9+F10</f>
        <v>1181.67</v>
      </c>
      <c r="G7" s="50" t="s">
        <v>53</v>
      </c>
      <c r="H7" s="48">
        <f>F8+F13</f>
        <v>837.89</v>
      </c>
    </row>
    <row r="8" spans="1:10" ht="22.5" customHeight="1">
      <c r="A8" s="60" t="s">
        <v>151</v>
      </c>
      <c r="B8" s="48"/>
      <c r="C8" s="59" t="s">
        <v>55</v>
      </c>
      <c r="D8" s="48"/>
      <c r="E8" s="50" t="s">
        <v>56</v>
      </c>
      <c r="F8" s="48">
        <v>696.49</v>
      </c>
      <c r="G8" s="50" t="s">
        <v>57</v>
      </c>
      <c r="H8" s="48">
        <f>F9+F14</f>
        <v>828.13</v>
      </c>
      <c r="J8" s="20"/>
    </row>
    <row r="9" spans="1:10" ht="22.5" customHeight="1">
      <c r="A9" s="45" t="s">
        <v>152</v>
      </c>
      <c r="B9" s="48"/>
      <c r="C9" s="59" t="s">
        <v>59</v>
      </c>
      <c r="D9" s="48">
        <v>41.8</v>
      </c>
      <c r="E9" s="50" t="s">
        <v>60</v>
      </c>
      <c r="F9" s="48">
        <v>463.53</v>
      </c>
      <c r="G9" s="50" t="s">
        <v>61</v>
      </c>
      <c r="H9" s="48">
        <v>50</v>
      </c>
    </row>
    <row r="10" spans="1:10" ht="22.5" customHeight="1">
      <c r="A10" s="45" t="s">
        <v>153</v>
      </c>
      <c r="B10" s="48"/>
      <c r="C10" s="59" t="s">
        <v>63</v>
      </c>
      <c r="D10" s="48"/>
      <c r="E10" s="50" t="s">
        <v>64</v>
      </c>
      <c r="F10" s="48">
        <v>21.65</v>
      </c>
      <c r="G10" s="50" t="s">
        <v>65</v>
      </c>
      <c r="H10" s="48"/>
    </row>
    <row r="11" spans="1:10" ht="22.5" customHeight="1">
      <c r="A11" s="45"/>
      <c r="B11" s="48"/>
      <c r="C11" s="59" t="s">
        <v>67</v>
      </c>
      <c r="D11" s="48"/>
      <c r="E11" s="50" t="s">
        <v>68</v>
      </c>
      <c r="F11" s="48"/>
      <c r="G11" s="50" t="s">
        <v>69</v>
      </c>
      <c r="H11" s="48"/>
    </row>
    <row r="12" spans="1:10" ht="22.5" customHeight="1">
      <c r="A12" s="45"/>
      <c r="B12" s="48"/>
      <c r="C12" s="59" t="s">
        <v>71</v>
      </c>
      <c r="D12" s="48"/>
      <c r="E12" s="50" t="s">
        <v>72</v>
      </c>
      <c r="F12" s="48">
        <f>F13+F14+F15+F18</f>
        <v>557.4</v>
      </c>
      <c r="G12" s="50" t="s">
        <v>73</v>
      </c>
      <c r="H12" s="48"/>
    </row>
    <row r="13" spans="1:10" ht="22.5" customHeight="1">
      <c r="A13" s="45"/>
      <c r="B13" s="48"/>
      <c r="C13" s="59" t="s">
        <v>75</v>
      </c>
      <c r="D13" s="48"/>
      <c r="E13" s="50" t="s">
        <v>56</v>
      </c>
      <c r="F13" s="48">
        <v>141.4</v>
      </c>
      <c r="G13" s="50" t="s">
        <v>76</v>
      </c>
      <c r="H13" s="48"/>
    </row>
    <row r="14" spans="1:10" ht="22.5" customHeight="1">
      <c r="A14" s="45"/>
      <c r="B14" s="48"/>
      <c r="C14" s="59" t="s">
        <v>78</v>
      </c>
      <c r="D14" s="48"/>
      <c r="E14" s="50" t="s">
        <v>60</v>
      </c>
      <c r="F14" s="48">
        <v>364.6</v>
      </c>
      <c r="G14" s="50" t="s">
        <v>79</v>
      </c>
      <c r="H14" s="48"/>
    </row>
    <row r="15" spans="1:10" ht="22.5" customHeight="1">
      <c r="A15" s="61"/>
      <c r="B15" s="48"/>
      <c r="C15" s="59" t="s">
        <v>81</v>
      </c>
      <c r="D15" s="48"/>
      <c r="E15" s="50" t="s">
        <v>82</v>
      </c>
      <c r="F15" s="48">
        <v>1.4</v>
      </c>
      <c r="G15" s="50" t="s">
        <v>83</v>
      </c>
      <c r="H15" s="48">
        <f>F10+F15</f>
        <v>23.049999999999997</v>
      </c>
    </row>
    <row r="16" spans="1:10" ht="22.5" customHeight="1">
      <c r="A16" s="61"/>
      <c r="B16" s="48"/>
      <c r="C16" s="59" t="s">
        <v>85</v>
      </c>
      <c r="D16" s="48"/>
      <c r="E16" s="50" t="s">
        <v>86</v>
      </c>
      <c r="F16" s="48"/>
      <c r="G16" s="50" t="s">
        <v>87</v>
      </c>
      <c r="H16" s="48"/>
    </row>
    <row r="17" spans="1:10" ht="22.5" customHeight="1">
      <c r="A17" s="61"/>
      <c r="B17" s="48"/>
      <c r="C17" s="59" t="s">
        <v>89</v>
      </c>
      <c r="D17" s="48"/>
      <c r="E17" s="50" t="s">
        <v>90</v>
      </c>
      <c r="F17" s="48"/>
      <c r="G17" s="50" t="s">
        <v>91</v>
      </c>
      <c r="H17" s="48"/>
    </row>
    <row r="18" spans="1:10" ht="22.5" customHeight="1">
      <c r="A18" s="61"/>
      <c r="B18" s="46"/>
      <c r="C18" s="59" t="s">
        <v>92</v>
      </c>
      <c r="D18" s="48">
        <v>215</v>
      </c>
      <c r="E18" s="50" t="s">
        <v>93</v>
      </c>
      <c r="F18" s="48">
        <v>50</v>
      </c>
      <c r="G18" s="50" t="s">
        <v>94</v>
      </c>
      <c r="H18" s="48"/>
    </row>
    <row r="19" spans="1:10" ht="22.5" customHeight="1">
      <c r="A19" s="52"/>
      <c r="B19" s="53"/>
      <c r="C19" s="59" t="s">
        <v>95</v>
      </c>
      <c r="D19" s="48"/>
      <c r="E19" s="50" t="s">
        <v>96</v>
      </c>
      <c r="F19" s="48"/>
      <c r="G19" s="50" t="s">
        <v>97</v>
      </c>
      <c r="H19" s="48"/>
    </row>
    <row r="20" spans="1:10" ht="22.5" customHeight="1">
      <c r="A20" s="52"/>
      <c r="B20" s="46"/>
      <c r="C20" s="59" t="s">
        <v>98</v>
      </c>
      <c r="D20" s="48"/>
      <c r="E20" s="50" t="s">
        <v>99</v>
      </c>
      <c r="F20" s="48"/>
      <c r="G20" s="50" t="s">
        <v>100</v>
      </c>
      <c r="H20" s="48"/>
    </row>
    <row r="21" spans="1:10" ht="22.5" customHeight="1">
      <c r="A21" s="24"/>
      <c r="B21" s="46"/>
      <c r="C21" s="59" t="s">
        <v>101</v>
      </c>
      <c r="D21" s="48"/>
      <c r="E21" s="50" t="s">
        <v>102</v>
      </c>
      <c r="F21" s="48"/>
      <c r="G21" s="50" t="s">
        <v>103</v>
      </c>
      <c r="H21" s="48"/>
    </row>
    <row r="22" spans="1:10" ht="22.5" customHeight="1">
      <c r="A22" s="25"/>
      <c r="B22" s="46"/>
      <c r="C22" s="59" t="s">
        <v>104</v>
      </c>
      <c r="D22" s="48"/>
      <c r="E22" s="50" t="s">
        <v>105</v>
      </c>
      <c r="F22" s="48"/>
      <c r="G22" s="50"/>
      <c r="H22" s="48"/>
    </row>
    <row r="23" spans="1:10" ht="22.5" customHeight="1">
      <c r="A23" s="62"/>
      <c r="B23" s="46"/>
      <c r="C23" s="59" t="s">
        <v>106</v>
      </c>
      <c r="D23" s="48"/>
      <c r="E23" s="54" t="s">
        <v>107</v>
      </c>
      <c r="F23" s="48"/>
      <c r="G23" s="54"/>
      <c r="H23" s="48"/>
    </row>
    <row r="24" spans="1:10" ht="22.5" customHeight="1">
      <c r="A24" s="62"/>
      <c r="B24" s="46"/>
      <c r="C24" s="59" t="s">
        <v>108</v>
      </c>
      <c r="D24" s="48"/>
      <c r="E24" s="54" t="s">
        <v>109</v>
      </c>
      <c r="F24" s="48"/>
      <c r="G24" s="54"/>
      <c r="H24" s="48"/>
    </row>
    <row r="25" spans="1:10" ht="22.5" customHeight="1">
      <c r="A25" s="62"/>
      <c r="B25" s="46"/>
      <c r="C25" s="59" t="s">
        <v>110</v>
      </c>
      <c r="D25" s="48"/>
      <c r="E25" s="54" t="s">
        <v>111</v>
      </c>
      <c r="F25" s="48"/>
      <c r="G25" s="54"/>
      <c r="H25" s="48"/>
      <c r="I25" s="20"/>
    </row>
    <row r="26" spans="1:10" ht="22.5" customHeight="1">
      <c r="A26" s="62"/>
      <c r="B26" s="46"/>
      <c r="C26" s="59" t="s">
        <v>112</v>
      </c>
      <c r="D26" s="48"/>
      <c r="E26" s="50"/>
      <c r="F26" s="50"/>
      <c r="G26" s="50"/>
      <c r="H26" s="48"/>
      <c r="I26" s="20"/>
      <c r="J26" s="20"/>
    </row>
    <row r="27" spans="1:10" ht="22.5" customHeight="1">
      <c r="A27" s="25"/>
      <c r="B27" s="53"/>
      <c r="C27" s="59" t="s">
        <v>113</v>
      </c>
      <c r="D27" s="48"/>
      <c r="E27" s="63"/>
      <c r="F27" s="50"/>
      <c r="G27" s="50"/>
      <c r="H27" s="48"/>
      <c r="I27" s="20"/>
      <c r="J27" s="20"/>
    </row>
    <row r="28" spans="1:10" ht="22.5" customHeight="1">
      <c r="A28" s="62"/>
      <c r="B28" s="46"/>
      <c r="C28" s="59" t="s">
        <v>114</v>
      </c>
      <c r="D28" s="48"/>
      <c r="E28" s="50"/>
      <c r="F28" s="50"/>
      <c r="G28" s="50"/>
      <c r="H28" s="48"/>
      <c r="I28" s="20"/>
      <c r="J28" s="20"/>
    </row>
    <row r="29" spans="1:10" ht="22.5" customHeight="1">
      <c r="A29" s="25"/>
      <c r="B29" s="53"/>
      <c r="C29" s="59" t="s">
        <v>115</v>
      </c>
      <c r="D29" s="48"/>
      <c r="E29" s="50"/>
      <c r="F29" s="50"/>
      <c r="G29" s="50"/>
      <c r="H29" s="48"/>
      <c r="I29" s="20"/>
      <c r="J29" s="20"/>
    </row>
    <row r="30" spans="1:10" ht="22.5" customHeight="1">
      <c r="A30" s="25"/>
      <c r="B30" s="46"/>
      <c r="C30" s="59" t="s">
        <v>116</v>
      </c>
      <c r="D30" s="48"/>
      <c r="E30" s="50"/>
      <c r="F30" s="50"/>
      <c r="G30" s="50"/>
      <c r="H30" s="48"/>
      <c r="I30" s="20"/>
    </row>
    <row r="31" spans="1:10" ht="22.5" customHeight="1">
      <c r="A31" s="25"/>
      <c r="B31" s="46"/>
      <c r="C31" s="59" t="s">
        <v>117</v>
      </c>
      <c r="D31" s="48"/>
      <c r="E31" s="50"/>
      <c r="F31" s="50"/>
      <c r="G31" s="50"/>
      <c r="H31" s="48"/>
    </row>
    <row r="32" spans="1:10" ht="22.5" customHeight="1">
      <c r="A32" s="25"/>
      <c r="B32" s="46"/>
      <c r="C32" s="59" t="s">
        <v>118</v>
      </c>
      <c r="D32" s="48"/>
      <c r="E32" s="50"/>
      <c r="F32" s="50"/>
      <c r="G32" s="50"/>
      <c r="H32" s="48"/>
    </row>
    <row r="33" spans="1:10" ht="22.5" customHeight="1">
      <c r="A33" s="25"/>
      <c r="B33" s="46"/>
      <c r="C33" s="59" t="s">
        <v>119</v>
      </c>
      <c r="D33" s="48"/>
      <c r="E33" s="50"/>
      <c r="F33" s="50"/>
      <c r="G33" s="50"/>
      <c r="H33" s="48"/>
      <c r="I33" s="20"/>
      <c r="J33" s="20"/>
    </row>
    <row r="34" spans="1:10" ht="22.5" customHeight="1">
      <c r="A34" s="24"/>
      <c r="B34" s="46"/>
      <c r="C34" s="59" t="s">
        <v>120</v>
      </c>
      <c r="D34" s="48"/>
      <c r="E34" s="50"/>
      <c r="F34" s="50"/>
      <c r="G34" s="50"/>
      <c r="H34" s="48"/>
    </row>
    <row r="35" spans="1:10" ht="22.5" customHeight="1">
      <c r="A35" s="25"/>
      <c r="B35" s="46"/>
      <c r="C35" s="59" t="s">
        <v>121</v>
      </c>
      <c r="D35" s="55"/>
      <c r="E35" s="45"/>
      <c r="F35" s="45"/>
      <c r="G35" s="45"/>
      <c r="H35" s="56"/>
    </row>
    <row r="36" spans="1:10" ht="18" customHeight="1">
      <c r="A36" s="44" t="s">
        <v>122</v>
      </c>
      <c r="B36" s="53"/>
      <c r="C36" s="44" t="s">
        <v>123</v>
      </c>
      <c r="D36" s="55"/>
      <c r="E36" s="44" t="s">
        <v>123</v>
      </c>
      <c r="F36" s="44"/>
      <c r="G36" s="44" t="s">
        <v>123</v>
      </c>
      <c r="H36" s="56"/>
    </row>
    <row r="37" spans="1:10" ht="18" customHeight="1">
      <c r="A37" s="59" t="s">
        <v>128</v>
      </c>
      <c r="B37" s="46"/>
      <c r="C37" s="61" t="s">
        <v>125</v>
      </c>
      <c r="D37" s="55"/>
      <c r="E37" s="61" t="s">
        <v>125</v>
      </c>
      <c r="F37" s="61"/>
      <c r="G37" s="61" t="s">
        <v>125</v>
      </c>
      <c r="H37" s="56"/>
    </row>
    <row r="38" spans="1:10" ht="18" customHeight="1">
      <c r="A38" s="59"/>
      <c r="B38" s="46"/>
      <c r="C38" s="52"/>
      <c r="D38" s="48"/>
      <c r="E38" s="52"/>
      <c r="F38" s="52"/>
      <c r="G38" s="52"/>
      <c r="H38" s="48"/>
    </row>
    <row r="39" spans="1:10" ht="22.5" customHeight="1">
      <c r="A39" s="59"/>
      <c r="B39" s="46"/>
      <c r="C39" s="64"/>
      <c r="D39" s="65"/>
      <c r="E39" s="25"/>
      <c r="F39" s="25"/>
      <c r="G39" s="25"/>
      <c r="H39" s="55"/>
    </row>
    <row r="40" spans="1:10" ht="21" customHeight="1">
      <c r="A40" s="25"/>
      <c r="B40" s="46"/>
      <c r="C40" s="24"/>
      <c r="D40" s="65"/>
      <c r="E40" s="24"/>
      <c r="F40" s="24"/>
      <c r="G40" s="24"/>
      <c r="H40" s="65"/>
    </row>
    <row r="41" spans="1:10" ht="18" customHeight="1">
      <c r="A41" s="43" t="s">
        <v>131</v>
      </c>
      <c r="B41" s="53"/>
      <c r="C41" s="66" t="s">
        <v>132</v>
      </c>
      <c r="D41" s="65"/>
      <c r="E41" s="43" t="s">
        <v>132</v>
      </c>
      <c r="F41" s="43"/>
      <c r="G41" s="43" t="s">
        <v>132</v>
      </c>
      <c r="H41" s="48"/>
    </row>
    <row r="42" spans="1:10" ht="12.75" customHeight="1">
      <c r="D42" s="20"/>
      <c r="H42" s="20"/>
    </row>
    <row r="43" spans="1:10" ht="12.75" customHeight="1">
      <c r="D43" s="20"/>
      <c r="H43" s="20"/>
    </row>
    <row r="44" spans="1:10" ht="12.75" customHeight="1">
      <c r="D44" s="20"/>
      <c r="H44" s="20"/>
    </row>
    <row r="45" spans="1:10" ht="12.75" customHeight="1">
      <c r="D45" s="20"/>
      <c r="H45" s="20"/>
    </row>
    <row r="46" spans="1:10" ht="12.75" customHeight="1">
      <c r="D46" s="20"/>
      <c r="H46" s="20"/>
    </row>
    <row r="47" spans="1:10" ht="12.75" customHeight="1">
      <c r="D47" s="20"/>
      <c r="H47" s="20"/>
    </row>
    <row r="48" spans="1:10" ht="12.75" customHeight="1">
      <c r="D48" s="20"/>
      <c r="H48" s="20"/>
    </row>
    <row r="49" spans="4:8" ht="12.75" customHeight="1">
      <c r="D49" s="20"/>
      <c r="H49" s="20"/>
    </row>
    <row r="50" spans="4:8" ht="12.75" customHeight="1">
      <c r="D50" s="20"/>
      <c r="H50" s="20"/>
    </row>
    <row r="51" spans="4:8" ht="12.75" customHeight="1">
      <c r="D51" s="20"/>
      <c r="H51" s="20"/>
    </row>
    <row r="52" spans="4:8" ht="12.75" customHeight="1">
      <c r="D52" s="20"/>
      <c r="H52" s="20"/>
    </row>
    <row r="53" spans="4:8" ht="12.75" customHeight="1">
      <c r="D53" s="20"/>
      <c r="H53" s="20"/>
    </row>
    <row r="54" spans="4:8" ht="12.75" customHeight="1">
      <c r="D54" s="20"/>
      <c r="H54" s="20"/>
    </row>
    <row r="55" spans="4:8" ht="12.75" customHeight="1">
      <c r="H55" s="20"/>
    </row>
    <row r="56" spans="4:8" ht="12.75" customHeight="1">
      <c r="H56" s="20"/>
    </row>
    <row r="57" spans="4:8" ht="12.75" customHeight="1">
      <c r="H57" s="20"/>
    </row>
    <row r="58" spans="4:8" ht="12.75" customHeight="1">
      <c r="H58" s="20"/>
    </row>
    <row r="59" spans="4:8" ht="12.75" customHeight="1">
      <c r="H59" s="20"/>
    </row>
    <row r="60" spans="4:8" ht="12.75" customHeight="1">
      <c r="H60" s="20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45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"/>
  <sheetViews>
    <sheetView showGridLines="0" showZeros="0" workbookViewId="0">
      <selection activeCell="D6" sqref="D6:F6"/>
    </sheetView>
  </sheetViews>
  <sheetFormatPr defaultColWidth="9.1640625" defaultRowHeight="12.75" customHeight="1"/>
  <cols>
    <col min="1" max="5" width="21.33203125" customWidth="1"/>
    <col min="6" max="6" width="19.33203125" customWidth="1"/>
    <col min="7" max="7" width="21.33203125" customWidth="1"/>
    <col min="8" max="8" width="9.1640625" customWidth="1"/>
  </cols>
  <sheetData>
    <row r="1" spans="1:7" ht="30" customHeight="1">
      <c r="A1" s="20" t="s">
        <v>14</v>
      </c>
    </row>
    <row r="2" spans="1:7" ht="28.5" customHeight="1">
      <c r="A2" s="127" t="s">
        <v>154</v>
      </c>
      <c r="B2" s="127"/>
      <c r="C2" s="127"/>
      <c r="D2" s="127"/>
      <c r="E2" s="127"/>
      <c r="F2" s="127"/>
      <c r="G2" s="127"/>
    </row>
    <row r="3" spans="1:7" ht="22.5" customHeight="1">
      <c r="G3" s="26" t="s">
        <v>41</v>
      </c>
    </row>
    <row r="4" spans="1:7" ht="22.5" customHeight="1">
      <c r="A4" s="27" t="s">
        <v>155</v>
      </c>
      <c r="B4" s="27" t="s">
        <v>156</v>
      </c>
      <c r="C4" s="27" t="s">
        <v>136</v>
      </c>
      <c r="D4" s="27" t="s">
        <v>157</v>
      </c>
      <c r="E4" s="27" t="s">
        <v>158</v>
      </c>
      <c r="F4" s="27" t="s">
        <v>159</v>
      </c>
      <c r="G4" s="27" t="s">
        <v>160</v>
      </c>
    </row>
    <row r="5" spans="1:7" ht="15.75" customHeight="1">
      <c r="A5" s="23" t="s">
        <v>146</v>
      </c>
      <c r="B5" s="23" t="s">
        <v>146</v>
      </c>
      <c r="C5" s="23" t="s">
        <v>146</v>
      </c>
      <c r="D5" s="23" t="s">
        <v>146</v>
      </c>
      <c r="E5" s="23" t="s">
        <v>146</v>
      </c>
      <c r="F5" s="23" t="s">
        <v>146</v>
      </c>
      <c r="G5" s="23" t="s">
        <v>146</v>
      </c>
    </row>
    <row r="6" spans="1:7" ht="21" customHeight="1">
      <c r="A6" s="91" t="s">
        <v>322</v>
      </c>
      <c r="B6" s="91" t="s">
        <v>136</v>
      </c>
      <c r="C6" s="95">
        <v>1739.07</v>
      </c>
      <c r="D6" s="95">
        <v>718.14</v>
      </c>
      <c r="E6" s="95">
        <v>463.53</v>
      </c>
      <c r="F6" s="95">
        <v>557.4</v>
      </c>
      <c r="G6" s="96"/>
    </row>
    <row r="7" spans="1:7" ht="21" customHeight="1">
      <c r="A7" s="91" t="s">
        <v>323</v>
      </c>
      <c r="B7" s="91" t="s">
        <v>324</v>
      </c>
      <c r="C7" s="95">
        <v>1482.27</v>
      </c>
      <c r="D7" s="95">
        <v>718.14</v>
      </c>
      <c r="E7" s="95">
        <v>463.53</v>
      </c>
      <c r="F7" s="95">
        <v>300.60000000000002</v>
      </c>
      <c r="G7" s="96"/>
    </row>
    <row r="8" spans="1:7" ht="21" customHeight="1">
      <c r="A8" s="91" t="s">
        <v>325</v>
      </c>
      <c r="B8" s="91" t="s">
        <v>326</v>
      </c>
      <c r="C8" s="95">
        <v>1482.27</v>
      </c>
      <c r="D8" s="95">
        <v>718.14</v>
      </c>
      <c r="E8" s="95">
        <v>463.53</v>
      </c>
      <c r="F8" s="95">
        <v>300.60000000000002</v>
      </c>
      <c r="G8" s="96"/>
    </row>
    <row r="9" spans="1:7" ht="21" customHeight="1">
      <c r="A9" s="91" t="s">
        <v>327</v>
      </c>
      <c r="B9" s="91" t="s">
        <v>328</v>
      </c>
      <c r="C9" s="95">
        <v>990.27</v>
      </c>
      <c r="D9" s="95">
        <v>535.80999999999995</v>
      </c>
      <c r="E9" s="95">
        <v>454.46</v>
      </c>
      <c r="F9" s="95">
        <v>0</v>
      </c>
      <c r="G9" s="96"/>
    </row>
    <row r="10" spans="1:7" ht="21" customHeight="1">
      <c r="A10" s="91" t="s">
        <v>329</v>
      </c>
      <c r="B10" s="91" t="s">
        <v>330</v>
      </c>
      <c r="C10" s="95">
        <v>278.10000000000002</v>
      </c>
      <c r="D10" s="95">
        <v>0</v>
      </c>
      <c r="E10" s="95">
        <v>0</v>
      </c>
      <c r="F10" s="95">
        <v>278.10000000000002</v>
      </c>
      <c r="G10" s="96"/>
    </row>
    <row r="11" spans="1:7" ht="21" customHeight="1">
      <c r="A11" s="91" t="s">
        <v>331</v>
      </c>
      <c r="B11" s="91" t="s">
        <v>332</v>
      </c>
      <c r="C11" s="95">
        <v>191.4</v>
      </c>
      <c r="D11" s="95">
        <v>182.33</v>
      </c>
      <c r="E11" s="95">
        <v>9.07</v>
      </c>
      <c r="F11" s="95">
        <v>0</v>
      </c>
      <c r="G11" s="96"/>
    </row>
    <row r="12" spans="1:7" ht="21" customHeight="1">
      <c r="A12" s="91" t="s">
        <v>333</v>
      </c>
      <c r="B12" s="91" t="s">
        <v>334</v>
      </c>
      <c r="C12" s="95">
        <v>22.5</v>
      </c>
      <c r="D12" s="95">
        <v>0</v>
      </c>
      <c r="E12" s="95">
        <v>0</v>
      </c>
      <c r="F12" s="95">
        <v>225</v>
      </c>
      <c r="G12" s="96"/>
    </row>
    <row r="13" spans="1:7" ht="21" customHeight="1">
      <c r="A13" s="91" t="s">
        <v>335</v>
      </c>
      <c r="B13" s="91" t="s">
        <v>336</v>
      </c>
      <c r="C13" s="95">
        <v>41.8</v>
      </c>
      <c r="D13" s="95">
        <v>0</v>
      </c>
      <c r="E13" s="95">
        <v>0</v>
      </c>
      <c r="F13" s="95">
        <v>41.8</v>
      </c>
      <c r="G13" s="97"/>
    </row>
    <row r="14" spans="1:7" ht="21" customHeight="1">
      <c r="A14" s="91" t="s">
        <v>337</v>
      </c>
      <c r="B14" s="91" t="s">
        <v>338</v>
      </c>
      <c r="C14" s="95">
        <v>41.8</v>
      </c>
      <c r="D14" s="95">
        <v>0</v>
      </c>
      <c r="E14" s="95">
        <v>0</v>
      </c>
      <c r="F14" s="95">
        <v>41.8</v>
      </c>
      <c r="G14" s="97"/>
    </row>
    <row r="15" spans="1:7" ht="21" customHeight="1">
      <c r="A15" s="91" t="s">
        <v>339</v>
      </c>
      <c r="B15" s="91" t="s">
        <v>340</v>
      </c>
      <c r="C15" s="95">
        <v>41.8</v>
      </c>
      <c r="D15" s="95">
        <v>0</v>
      </c>
      <c r="E15" s="95">
        <v>0</v>
      </c>
      <c r="F15" s="95">
        <v>41.8</v>
      </c>
      <c r="G15" s="97"/>
    </row>
    <row r="16" spans="1:7" ht="21" customHeight="1">
      <c r="A16" s="91" t="s">
        <v>341</v>
      </c>
      <c r="B16" s="91" t="s">
        <v>342</v>
      </c>
      <c r="C16" s="95">
        <v>215</v>
      </c>
      <c r="D16" s="95">
        <v>0</v>
      </c>
      <c r="E16" s="95">
        <v>0</v>
      </c>
      <c r="F16" s="95">
        <v>215</v>
      </c>
      <c r="G16" s="97"/>
    </row>
    <row r="17" spans="1:7" ht="21" customHeight="1">
      <c r="A17" s="91" t="s">
        <v>343</v>
      </c>
      <c r="B17" s="91" t="s">
        <v>344</v>
      </c>
      <c r="C17" s="95">
        <v>215</v>
      </c>
      <c r="D17" s="95">
        <v>0</v>
      </c>
      <c r="E17" s="95">
        <v>0</v>
      </c>
      <c r="F17" s="95">
        <v>215</v>
      </c>
      <c r="G17" s="97"/>
    </row>
    <row r="18" spans="1:7" ht="21" customHeight="1">
      <c r="A18" s="91" t="s">
        <v>345</v>
      </c>
      <c r="B18" s="91" t="s">
        <v>346</v>
      </c>
      <c r="C18" s="95">
        <v>215</v>
      </c>
      <c r="D18" s="95">
        <v>0</v>
      </c>
      <c r="E18" s="95">
        <v>0</v>
      </c>
      <c r="F18" s="95">
        <v>215</v>
      </c>
      <c r="G18" s="97"/>
    </row>
    <row r="19" spans="1:7" ht="12.75" customHeight="1">
      <c r="B19" s="20"/>
    </row>
  </sheetData>
  <mergeCells count="1">
    <mergeCell ref="A2:G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6"/>
  <sheetViews>
    <sheetView showGridLines="0" showZeros="0" workbookViewId="0">
      <selection activeCell="S22" sqref="S22"/>
    </sheetView>
  </sheetViews>
  <sheetFormatPr defaultColWidth="9.1640625" defaultRowHeight="12.75" customHeight="1"/>
  <cols>
    <col min="1" max="1" width="12.6640625" customWidth="1"/>
    <col min="2" max="2" width="31.6640625" customWidth="1"/>
    <col min="3" max="3" width="12.33203125" customWidth="1"/>
    <col min="4" max="4" width="19.83203125" customWidth="1"/>
    <col min="5" max="7" width="14" customWidth="1"/>
    <col min="8" max="8" width="13.6640625" customWidth="1"/>
    <col min="9" max="9" width="21.33203125" customWidth="1"/>
  </cols>
  <sheetData>
    <row r="1" spans="1:9" ht="30" customHeight="1">
      <c r="A1" s="20" t="s">
        <v>16</v>
      </c>
    </row>
    <row r="2" spans="1:9" ht="28.5" customHeight="1">
      <c r="A2" s="128" t="s">
        <v>161</v>
      </c>
      <c r="B2" s="128"/>
      <c r="C2" s="128"/>
      <c r="D2" s="128"/>
      <c r="E2" s="128"/>
      <c r="F2" s="128"/>
      <c r="G2" s="128"/>
      <c r="H2" s="128"/>
      <c r="I2" s="128"/>
    </row>
    <row r="3" spans="1:9" ht="22.5" customHeight="1">
      <c r="I3" s="26" t="s">
        <v>41</v>
      </c>
    </row>
    <row r="4" spans="1:9" ht="22.5" customHeight="1">
      <c r="A4" s="27" t="s">
        <v>162</v>
      </c>
      <c r="B4" s="27" t="s">
        <v>163</v>
      </c>
      <c r="C4" s="27" t="s">
        <v>164</v>
      </c>
      <c r="D4" s="27" t="s">
        <v>165</v>
      </c>
      <c r="E4" s="27" t="s">
        <v>136</v>
      </c>
      <c r="F4" s="27" t="s">
        <v>157</v>
      </c>
      <c r="G4" s="27" t="s">
        <v>158</v>
      </c>
      <c r="H4" s="27" t="s">
        <v>159</v>
      </c>
      <c r="I4" s="27" t="s">
        <v>160</v>
      </c>
    </row>
    <row r="5" spans="1:9" ht="15.75" customHeight="1">
      <c r="A5" s="23" t="s">
        <v>146</v>
      </c>
      <c r="B5" s="23" t="s">
        <v>146</v>
      </c>
      <c r="C5" s="23" t="s">
        <v>146</v>
      </c>
      <c r="D5" s="23" t="s">
        <v>146</v>
      </c>
      <c r="E5" s="23" t="s">
        <v>146</v>
      </c>
      <c r="F5" s="23" t="s">
        <v>146</v>
      </c>
      <c r="G5" s="23" t="s">
        <v>146</v>
      </c>
      <c r="H5" s="23" t="s">
        <v>146</v>
      </c>
      <c r="I5" s="23" t="s">
        <v>146</v>
      </c>
    </row>
    <row r="6" spans="1:9" ht="12.75" customHeight="1">
      <c r="A6" s="91"/>
      <c r="B6" s="91" t="s">
        <v>136</v>
      </c>
      <c r="C6" s="91" t="s">
        <v>322</v>
      </c>
      <c r="D6" s="91" t="s">
        <v>322</v>
      </c>
      <c r="E6" s="92">
        <f>F6+G6+H6</f>
        <v>1739.0700000000002</v>
      </c>
      <c r="F6" s="92">
        <v>718.14</v>
      </c>
      <c r="G6" s="92">
        <v>463.53</v>
      </c>
      <c r="H6" s="92">
        <v>557.4</v>
      </c>
      <c r="I6" s="93"/>
    </row>
    <row r="7" spans="1:9" ht="12.75" customHeight="1">
      <c r="A7" s="91" t="s">
        <v>347</v>
      </c>
      <c r="B7" s="91" t="s">
        <v>348</v>
      </c>
      <c r="C7" s="91" t="s">
        <v>322</v>
      </c>
      <c r="D7" s="91" t="s">
        <v>322</v>
      </c>
      <c r="E7" s="92">
        <f>F7+G7+H7</f>
        <v>837.89</v>
      </c>
      <c r="F7" s="92">
        <v>696.49</v>
      </c>
      <c r="G7" s="92">
        <v>0</v>
      </c>
      <c r="H7" s="92">
        <v>141.4</v>
      </c>
      <c r="I7" s="93"/>
    </row>
    <row r="8" spans="1:9" ht="12.75" customHeight="1">
      <c r="A8" s="91" t="s">
        <v>349</v>
      </c>
      <c r="B8" s="91" t="s">
        <v>350</v>
      </c>
      <c r="C8" s="91" t="s">
        <v>351</v>
      </c>
      <c r="D8" s="91" t="s">
        <v>352</v>
      </c>
      <c r="E8" s="92">
        <f t="shared" ref="E8:E56" si="0">F8+G8+H8</f>
        <v>258.12</v>
      </c>
      <c r="F8" s="92">
        <v>258.12</v>
      </c>
      <c r="G8" s="92">
        <v>0</v>
      </c>
      <c r="H8" s="92">
        <v>0</v>
      </c>
      <c r="I8" s="93"/>
    </row>
    <row r="9" spans="1:9" ht="12.75" customHeight="1">
      <c r="A9" s="91" t="s">
        <v>349</v>
      </c>
      <c r="B9" s="91" t="s">
        <v>350</v>
      </c>
      <c r="C9" s="91" t="s">
        <v>353</v>
      </c>
      <c r="D9" s="91" t="s">
        <v>348</v>
      </c>
      <c r="E9" s="92">
        <f t="shared" si="0"/>
        <v>141.25</v>
      </c>
      <c r="F9" s="92">
        <v>15.65</v>
      </c>
      <c r="G9" s="92">
        <v>0</v>
      </c>
      <c r="H9" s="92">
        <v>125.6</v>
      </c>
      <c r="I9" s="93"/>
    </row>
    <row r="10" spans="1:9" ht="12.75" customHeight="1">
      <c r="A10" s="91" t="s">
        <v>354</v>
      </c>
      <c r="B10" s="91" t="s">
        <v>355</v>
      </c>
      <c r="C10" s="91" t="s">
        <v>351</v>
      </c>
      <c r="D10" s="91" t="s">
        <v>352</v>
      </c>
      <c r="E10" s="92">
        <f t="shared" si="0"/>
        <v>194.74</v>
      </c>
      <c r="F10" s="92">
        <v>189.94</v>
      </c>
      <c r="G10" s="92">
        <v>0</v>
      </c>
      <c r="H10" s="92">
        <v>4.8</v>
      </c>
      <c r="I10" s="93"/>
    </row>
    <row r="11" spans="1:9" ht="12.75" customHeight="1">
      <c r="A11" s="91" t="s">
        <v>354</v>
      </c>
      <c r="B11" s="91" t="s">
        <v>355</v>
      </c>
      <c r="C11" s="91" t="s">
        <v>353</v>
      </c>
      <c r="D11" s="91" t="s">
        <v>348</v>
      </c>
      <c r="E11" s="92">
        <f t="shared" si="0"/>
        <v>10.83</v>
      </c>
      <c r="F11" s="92">
        <v>10.83</v>
      </c>
      <c r="G11" s="92">
        <v>0</v>
      </c>
      <c r="H11" s="92">
        <v>0</v>
      </c>
      <c r="I11" s="93"/>
    </row>
    <row r="12" spans="1:9" ht="12.75" customHeight="1">
      <c r="A12" s="91" t="s">
        <v>356</v>
      </c>
      <c r="B12" s="91" t="s">
        <v>357</v>
      </c>
      <c r="C12" s="91" t="s">
        <v>358</v>
      </c>
      <c r="D12" s="91" t="s">
        <v>359</v>
      </c>
      <c r="E12" s="92">
        <f t="shared" si="0"/>
        <v>23.54</v>
      </c>
      <c r="F12" s="92">
        <v>23.54</v>
      </c>
      <c r="G12" s="92">
        <v>0</v>
      </c>
      <c r="H12" s="92">
        <v>0</v>
      </c>
      <c r="I12" s="93"/>
    </row>
    <row r="13" spans="1:9" ht="12.75" customHeight="1">
      <c r="A13" s="91" t="s">
        <v>356</v>
      </c>
      <c r="B13" s="91" t="s">
        <v>357</v>
      </c>
      <c r="C13" s="91" t="s">
        <v>353</v>
      </c>
      <c r="D13" s="91" t="s">
        <v>348</v>
      </c>
      <c r="E13" s="92">
        <f t="shared" si="0"/>
        <v>2.6</v>
      </c>
      <c r="F13" s="92">
        <v>2.6</v>
      </c>
      <c r="G13" s="92">
        <v>0</v>
      </c>
      <c r="H13" s="92">
        <v>0</v>
      </c>
      <c r="I13" s="94"/>
    </row>
    <row r="14" spans="1:9" ht="12.75" customHeight="1">
      <c r="A14" s="91" t="s">
        <v>360</v>
      </c>
      <c r="B14" s="91" t="s">
        <v>361</v>
      </c>
      <c r="C14" s="91" t="s">
        <v>362</v>
      </c>
      <c r="D14" s="91" t="s">
        <v>363</v>
      </c>
      <c r="E14" s="92">
        <f t="shared" si="0"/>
        <v>71.13</v>
      </c>
      <c r="F14" s="92">
        <v>71.13</v>
      </c>
      <c r="G14" s="92">
        <v>0</v>
      </c>
      <c r="H14" s="92">
        <v>0</v>
      </c>
      <c r="I14" s="94"/>
    </row>
    <row r="15" spans="1:9" ht="12.75" customHeight="1">
      <c r="A15" s="91" t="s">
        <v>360</v>
      </c>
      <c r="B15" s="91" t="s">
        <v>361</v>
      </c>
      <c r="C15" s="91" t="s">
        <v>353</v>
      </c>
      <c r="D15" s="91" t="s">
        <v>348</v>
      </c>
      <c r="E15" s="92">
        <f t="shared" si="0"/>
        <v>4.3600000000000003</v>
      </c>
      <c r="F15" s="92">
        <v>4.3600000000000003</v>
      </c>
      <c r="G15" s="92">
        <v>0</v>
      </c>
      <c r="H15" s="92">
        <v>0</v>
      </c>
      <c r="I15" s="94"/>
    </row>
    <row r="16" spans="1:9" ht="12.75" customHeight="1">
      <c r="A16" s="91" t="s">
        <v>364</v>
      </c>
      <c r="B16" s="91" t="s">
        <v>365</v>
      </c>
      <c r="C16" s="91" t="s">
        <v>362</v>
      </c>
      <c r="D16" s="91" t="s">
        <v>363</v>
      </c>
      <c r="E16" s="92">
        <f t="shared" si="0"/>
        <v>35.57</v>
      </c>
      <c r="F16" s="92">
        <v>35.57</v>
      </c>
      <c r="G16" s="92">
        <v>0</v>
      </c>
      <c r="H16" s="92">
        <v>0</v>
      </c>
      <c r="I16" s="94"/>
    </row>
    <row r="17" spans="1:9" ht="12.75" customHeight="1">
      <c r="A17" s="91" t="s">
        <v>364</v>
      </c>
      <c r="B17" s="91" t="s">
        <v>365</v>
      </c>
      <c r="C17" s="91" t="s">
        <v>353</v>
      </c>
      <c r="D17" s="91" t="s">
        <v>348</v>
      </c>
      <c r="E17" s="92">
        <f t="shared" si="0"/>
        <v>2.1800000000000002</v>
      </c>
      <c r="F17" s="92">
        <v>2.1800000000000002</v>
      </c>
      <c r="G17" s="92">
        <v>0</v>
      </c>
      <c r="H17" s="92">
        <v>0</v>
      </c>
      <c r="I17" s="94"/>
    </row>
    <row r="18" spans="1:9" ht="12.75" customHeight="1">
      <c r="A18" s="91" t="s">
        <v>366</v>
      </c>
      <c r="B18" s="91" t="s">
        <v>367</v>
      </c>
      <c r="C18" s="91" t="s">
        <v>362</v>
      </c>
      <c r="D18" s="91" t="s">
        <v>363</v>
      </c>
      <c r="E18" s="92">
        <f t="shared" si="0"/>
        <v>16.73</v>
      </c>
      <c r="F18" s="92">
        <v>16.73</v>
      </c>
      <c r="G18" s="92">
        <v>0</v>
      </c>
      <c r="H18" s="92">
        <v>0</v>
      </c>
      <c r="I18" s="94"/>
    </row>
    <row r="19" spans="1:9" ht="12.75" customHeight="1">
      <c r="A19" s="91" t="s">
        <v>366</v>
      </c>
      <c r="B19" s="91" t="s">
        <v>367</v>
      </c>
      <c r="C19" s="91" t="s">
        <v>353</v>
      </c>
      <c r="D19" s="91" t="s">
        <v>348</v>
      </c>
      <c r="E19" s="92">
        <f t="shared" si="0"/>
        <v>1.49</v>
      </c>
      <c r="F19" s="92">
        <v>0.99</v>
      </c>
      <c r="G19" s="92">
        <v>0</v>
      </c>
      <c r="H19" s="92">
        <v>0.5</v>
      </c>
      <c r="I19" s="94"/>
    </row>
    <row r="20" spans="1:9" ht="12.75" customHeight="1">
      <c r="A20" s="91" t="s">
        <v>368</v>
      </c>
      <c r="B20" s="91" t="s">
        <v>369</v>
      </c>
      <c r="C20" s="91" t="s">
        <v>362</v>
      </c>
      <c r="D20" s="91" t="s">
        <v>363</v>
      </c>
      <c r="E20" s="92">
        <f t="shared" si="0"/>
        <v>0.24</v>
      </c>
      <c r="F20" s="92">
        <v>0.24</v>
      </c>
      <c r="G20" s="92">
        <v>0</v>
      </c>
      <c r="H20" s="92">
        <v>0</v>
      </c>
      <c r="I20" s="94"/>
    </row>
    <row r="21" spans="1:9" ht="12.75" customHeight="1">
      <c r="A21" s="91" t="s">
        <v>368</v>
      </c>
      <c r="B21" s="91" t="s">
        <v>369</v>
      </c>
      <c r="C21" s="91" t="s">
        <v>353</v>
      </c>
      <c r="D21" s="91" t="s">
        <v>348</v>
      </c>
      <c r="E21" s="92">
        <f t="shared" si="0"/>
        <v>7.5</v>
      </c>
      <c r="F21" s="92">
        <v>0.5</v>
      </c>
      <c r="G21" s="92">
        <v>0</v>
      </c>
      <c r="H21" s="92">
        <v>7</v>
      </c>
      <c r="I21" s="94"/>
    </row>
    <row r="22" spans="1:9" ht="12.75" customHeight="1">
      <c r="A22" s="91" t="s">
        <v>370</v>
      </c>
      <c r="B22" s="91" t="s">
        <v>371</v>
      </c>
      <c r="C22" s="91" t="s">
        <v>372</v>
      </c>
      <c r="D22" s="91" t="s">
        <v>373</v>
      </c>
      <c r="E22" s="92">
        <f t="shared" si="0"/>
        <v>56.59</v>
      </c>
      <c r="F22" s="92">
        <v>56.59</v>
      </c>
      <c r="G22" s="92">
        <v>0</v>
      </c>
      <c r="H22" s="92">
        <v>0</v>
      </c>
      <c r="I22" s="94"/>
    </row>
    <row r="23" spans="1:9" ht="12.75" customHeight="1">
      <c r="A23" s="91" t="s">
        <v>370</v>
      </c>
      <c r="B23" s="91" t="s">
        <v>371</v>
      </c>
      <c r="C23" s="91" t="s">
        <v>353</v>
      </c>
      <c r="D23" s="91" t="s">
        <v>348</v>
      </c>
      <c r="E23" s="92">
        <f t="shared" si="0"/>
        <v>3.49</v>
      </c>
      <c r="F23" s="92">
        <v>3.49</v>
      </c>
      <c r="G23" s="92">
        <v>0</v>
      </c>
      <c r="H23" s="92">
        <v>0</v>
      </c>
      <c r="I23" s="94"/>
    </row>
    <row r="24" spans="1:9" ht="12.75" customHeight="1">
      <c r="A24" s="91" t="s">
        <v>374</v>
      </c>
      <c r="B24" s="91" t="s">
        <v>375</v>
      </c>
      <c r="C24" s="91" t="s">
        <v>358</v>
      </c>
      <c r="D24" s="91" t="s">
        <v>359</v>
      </c>
      <c r="E24" s="92">
        <f t="shared" si="0"/>
        <v>3.3</v>
      </c>
      <c r="F24" s="92">
        <v>3.3</v>
      </c>
      <c r="G24" s="92">
        <v>0</v>
      </c>
      <c r="H24" s="92">
        <v>0</v>
      </c>
      <c r="I24" s="94"/>
    </row>
    <row r="25" spans="1:9" ht="12.75" customHeight="1">
      <c r="A25" s="91" t="s">
        <v>374</v>
      </c>
      <c r="B25" s="91" t="s">
        <v>375</v>
      </c>
      <c r="C25" s="91" t="s">
        <v>353</v>
      </c>
      <c r="D25" s="91" t="s">
        <v>348</v>
      </c>
      <c r="E25" s="92">
        <f t="shared" si="0"/>
        <v>4.68</v>
      </c>
      <c r="F25" s="92">
        <v>1.18</v>
      </c>
      <c r="G25" s="92">
        <v>0</v>
      </c>
      <c r="H25" s="92">
        <v>3.5</v>
      </c>
      <c r="I25" s="94"/>
    </row>
    <row r="26" spans="1:9" ht="12.75" customHeight="1">
      <c r="A26" s="91" t="s">
        <v>376</v>
      </c>
      <c r="B26" s="91" t="s">
        <v>377</v>
      </c>
      <c r="C26" s="91" t="s">
        <v>322</v>
      </c>
      <c r="D26" s="91" t="s">
        <v>322</v>
      </c>
      <c r="E26" s="92">
        <f t="shared" si="0"/>
        <v>828.13</v>
      </c>
      <c r="F26" s="92">
        <v>0</v>
      </c>
      <c r="G26" s="92">
        <v>463.53</v>
      </c>
      <c r="H26" s="92">
        <v>364.6</v>
      </c>
      <c r="I26" s="94"/>
    </row>
    <row r="27" spans="1:9" ht="12.75" customHeight="1">
      <c r="A27" s="91" t="s">
        <v>378</v>
      </c>
      <c r="B27" s="91" t="s">
        <v>379</v>
      </c>
      <c r="C27" s="91" t="s">
        <v>380</v>
      </c>
      <c r="D27" s="91" t="s">
        <v>381</v>
      </c>
      <c r="E27" s="92">
        <f t="shared" si="0"/>
        <v>27.970000000000002</v>
      </c>
      <c r="F27" s="92">
        <v>0</v>
      </c>
      <c r="G27" s="92">
        <v>26.17</v>
      </c>
      <c r="H27" s="92">
        <v>1.8</v>
      </c>
      <c r="I27" s="94"/>
    </row>
    <row r="28" spans="1:9" ht="12.75" customHeight="1">
      <c r="A28" s="91" t="s">
        <v>378</v>
      </c>
      <c r="B28" s="91" t="s">
        <v>379</v>
      </c>
      <c r="C28" s="91" t="s">
        <v>382</v>
      </c>
      <c r="D28" s="91" t="s">
        <v>377</v>
      </c>
      <c r="E28" s="92">
        <f t="shared" si="0"/>
        <v>1.5</v>
      </c>
      <c r="F28" s="92">
        <v>0</v>
      </c>
      <c r="G28" s="92">
        <v>1</v>
      </c>
      <c r="H28" s="92">
        <v>0.5</v>
      </c>
      <c r="I28" s="94"/>
    </row>
    <row r="29" spans="1:9" ht="12.75" customHeight="1">
      <c r="A29" s="91" t="s">
        <v>383</v>
      </c>
      <c r="B29" s="91" t="s">
        <v>384</v>
      </c>
      <c r="C29" s="91" t="s">
        <v>380</v>
      </c>
      <c r="D29" s="91" t="s">
        <v>381</v>
      </c>
      <c r="E29" s="92">
        <f t="shared" si="0"/>
        <v>2</v>
      </c>
      <c r="F29" s="92">
        <v>0</v>
      </c>
      <c r="G29" s="92">
        <v>0</v>
      </c>
      <c r="H29" s="92">
        <v>2</v>
      </c>
      <c r="I29" s="94"/>
    </row>
    <row r="30" spans="1:9" ht="12.75" customHeight="1">
      <c r="A30" s="91" t="s">
        <v>385</v>
      </c>
      <c r="B30" s="91" t="s">
        <v>386</v>
      </c>
      <c r="C30" s="91" t="s">
        <v>380</v>
      </c>
      <c r="D30" s="91" t="s">
        <v>381</v>
      </c>
      <c r="E30" s="92">
        <f t="shared" si="0"/>
        <v>26</v>
      </c>
      <c r="F30" s="92">
        <v>0</v>
      </c>
      <c r="G30" s="92">
        <v>25.2</v>
      </c>
      <c r="H30" s="92">
        <v>0.8</v>
      </c>
      <c r="I30" s="94"/>
    </row>
    <row r="31" spans="1:9" ht="12.75" customHeight="1">
      <c r="A31" s="91" t="s">
        <v>385</v>
      </c>
      <c r="B31" s="91" t="s">
        <v>386</v>
      </c>
      <c r="C31" s="91" t="s">
        <v>382</v>
      </c>
      <c r="D31" s="91" t="s">
        <v>377</v>
      </c>
      <c r="E31" s="92">
        <f t="shared" si="0"/>
        <v>0.2</v>
      </c>
      <c r="F31" s="92">
        <v>0</v>
      </c>
      <c r="G31" s="92">
        <v>0.2</v>
      </c>
      <c r="H31" s="92">
        <v>0</v>
      </c>
      <c r="I31" s="94"/>
    </row>
    <row r="32" spans="1:9" ht="12.75" customHeight="1">
      <c r="A32" s="91" t="s">
        <v>387</v>
      </c>
      <c r="B32" s="91" t="s">
        <v>388</v>
      </c>
      <c r="C32" s="91" t="s">
        <v>380</v>
      </c>
      <c r="D32" s="91" t="s">
        <v>381</v>
      </c>
      <c r="E32" s="92">
        <f t="shared" si="0"/>
        <v>40.5</v>
      </c>
      <c r="F32" s="92">
        <v>0</v>
      </c>
      <c r="G32" s="92">
        <v>40</v>
      </c>
      <c r="H32" s="92">
        <v>0.5</v>
      </c>
      <c r="I32" s="94"/>
    </row>
    <row r="33" spans="1:9" ht="12.75" customHeight="1">
      <c r="A33" s="91" t="s">
        <v>389</v>
      </c>
      <c r="B33" s="91" t="s">
        <v>390</v>
      </c>
      <c r="C33" s="91" t="s">
        <v>380</v>
      </c>
      <c r="D33" s="91" t="s">
        <v>381</v>
      </c>
      <c r="E33" s="92">
        <f t="shared" si="0"/>
        <v>7.9799999999999995</v>
      </c>
      <c r="F33" s="92">
        <v>0</v>
      </c>
      <c r="G33" s="92">
        <v>4.18</v>
      </c>
      <c r="H33" s="92">
        <v>3.8</v>
      </c>
      <c r="I33" s="94"/>
    </row>
    <row r="34" spans="1:9" ht="12.75" customHeight="1">
      <c r="A34" s="91" t="s">
        <v>389</v>
      </c>
      <c r="B34" s="91" t="s">
        <v>390</v>
      </c>
      <c r="C34" s="91" t="s">
        <v>382</v>
      </c>
      <c r="D34" s="91" t="s">
        <v>377</v>
      </c>
      <c r="E34" s="92">
        <f t="shared" si="0"/>
        <v>0.85</v>
      </c>
      <c r="F34" s="92">
        <v>0</v>
      </c>
      <c r="G34" s="92">
        <v>0.35</v>
      </c>
      <c r="H34" s="92">
        <v>0.5</v>
      </c>
      <c r="I34" s="94"/>
    </row>
    <row r="35" spans="1:9" ht="12.75" customHeight="1">
      <c r="A35" s="91" t="s">
        <v>391</v>
      </c>
      <c r="B35" s="91" t="s">
        <v>392</v>
      </c>
      <c r="C35" s="91" t="s">
        <v>380</v>
      </c>
      <c r="D35" s="91" t="s">
        <v>381</v>
      </c>
      <c r="E35" s="92">
        <f t="shared" si="0"/>
        <v>6</v>
      </c>
      <c r="F35" s="92">
        <v>0</v>
      </c>
      <c r="G35" s="92">
        <v>5</v>
      </c>
      <c r="H35" s="92">
        <v>1</v>
      </c>
      <c r="I35" s="94"/>
    </row>
    <row r="36" spans="1:9" ht="12.75" customHeight="1">
      <c r="A36" s="91" t="s">
        <v>393</v>
      </c>
      <c r="B36" s="91" t="s">
        <v>394</v>
      </c>
      <c r="C36" s="91" t="s">
        <v>380</v>
      </c>
      <c r="D36" s="91" t="s">
        <v>381</v>
      </c>
      <c r="E36" s="92">
        <f t="shared" si="0"/>
        <v>15</v>
      </c>
      <c r="F36" s="92">
        <v>0</v>
      </c>
      <c r="G36" s="92">
        <v>15</v>
      </c>
      <c r="H36" s="92">
        <v>0</v>
      </c>
      <c r="I36" s="94"/>
    </row>
    <row r="37" spans="1:9" ht="12.75" customHeight="1">
      <c r="A37" s="91" t="s">
        <v>395</v>
      </c>
      <c r="B37" s="91" t="s">
        <v>396</v>
      </c>
      <c r="C37" s="91" t="s">
        <v>380</v>
      </c>
      <c r="D37" s="91" t="s">
        <v>381</v>
      </c>
      <c r="E37" s="92">
        <f t="shared" si="0"/>
        <v>35.799999999999997</v>
      </c>
      <c r="F37" s="92">
        <v>0</v>
      </c>
      <c r="G37" s="92">
        <v>33</v>
      </c>
      <c r="H37" s="92">
        <v>2.8</v>
      </c>
      <c r="I37" s="94"/>
    </row>
    <row r="38" spans="1:9" ht="12.75" customHeight="1">
      <c r="A38" s="91" t="s">
        <v>395</v>
      </c>
      <c r="B38" s="91" t="s">
        <v>396</v>
      </c>
      <c r="C38" s="91" t="s">
        <v>382</v>
      </c>
      <c r="D38" s="91" t="s">
        <v>377</v>
      </c>
      <c r="E38" s="92">
        <f t="shared" si="0"/>
        <v>0.5</v>
      </c>
      <c r="F38" s="92">
        <v>0</v>
      </c>
      <c r="G38" s="92">
        <v>0.5</v>
      </c>
      <c r="H38" s="92">
        <v>0</v>
      </c>
      <c r="I38" s="94"/>
    </row>
    <row r="39" spans="1:9" ht="12.75" customHeight="1">
      <c r="A39" s="91" t="s">
        <v>397</v>
      </c>
      <c r="B39" s="91" t="s">
        <v>398</v>
      </c>
      <c r="C39" s="91" t="s">
        <v>399</v>
      </c>
      <c r="D39" s="91" t="s">
        <v>400</v>
      </c>
      <c r="E39" s="92">
        <f t="shared" si="0"/>
        <v>258</v>
      </c>
      <c r="F39" s="92">
        <v>0</v>
      </c>
      <c r="G39" s="92">
        <v>85</v>
      </c>
      <c r="H39" s="92">
        <v>173</v>
      </c>
      <c r="I39" s="94"/>
    </row>
    <row r="40" spans="1:9" ht="12.75" customHeight="1">
      <c r="A40" s="91" t="s">
        <v>401</v>
      </c>
      <c r="B40" s="91" t="s">
        <v>402</v>
      </c>
      <c r="C40" s="91" t="s">
        <v>403</v>
      </c>
      <c r="D40" s="91" t="s">
        <v>250</v>
      </c>
      <c r="E40" s="92">
        <f t="shared" si="0"/>
        <v>3</v>
      </c>
      <c r="F40" s="92">
        <v>0</v>
      </c>
      <c r="G40" s="92">
        <v>3</v>
      </c>
      <c r="H40" s="92">
        <v>0</v>
      </c>
      <c r="I40" s="94"/>
    </row>
    <row r="41" spans="1:9" ht="12.75" customHeight="1">
      <c r="A41" s="91" t="s">
        <v>404</v>
      </c>
      <c r="B41" s="91" t="s">
        <v>405</v>
      </c>
      <c r="C41" s="91" t="s">
        <v>406</v>
      </c>
      <c r="D41" s="91" t="s">
        <v>407</v>
      </c>
      <c r="E41" s="92">
        <f t="shared" si="0"/>
        <v>59</v>
      </c>
      <c r="F41" s="92">
        <v>0</v>
      </c>
      <c r="G41" s="92">
        <v>56</v>
      </c>
      <c r="H41" s="92">
        <v>3</v>
      </c>
      <c r="I41" s="94"/>
    </row>
    <row r="42" spans="1:9" ht="12.75" customHeight="1">
      <c r="A42" s="91" t="s">
        <v>404</v>
      </c>
      <c r="B42" s="91" t="s">
        <v>405</v>
      </c>
      <c r="C42" s="91" t="s">
        <v>382</v>
      </c>
      <c r="D42" s="91" t="s">
        <v>377</v>
      </c>
      <c r="E42" s="92">
        <f t="shared" si="0"/>
        <v>0.5</v>
      </c>
      <c r="F42" s="92">
        <v>0</v>
      </c>
      <c r="G42" s="92">
        <v>0.5</v>
      </c>
      <c r="H42" s="92">
        <v>0</v>
      </c>
      <c r="I42" s="94"/>
    </row>
    <row r="43" spans="1:9" ht="12.75" customHeight="1">
      <c r="A43" s="91" t="s">
        <v>408</v>
      </c>
      <c r="B43" s="91" t="s">
        <v>409</v>
      </c>
      <c r="C43" s="91" t="s">
        <v>406</v>
      </c>
      <c r="D43" s="91" t="s">
        <v>407</v>
      </c>
      <c r="E43" s="92">
        <f t="shared" si="0"/>
        <v>37</v>
      </c>
      <c r="F43" s="92">
        <v>0</v>
      </c>
      <c r="G43" s="92">
        <v>0</v>
      </c>
      <c r="H43" s="92">
        <v>37</v>
      </c>
      <c r="I43" s="94"/>
    </row>
    <row r="44" spans="1:9" ht="12.75" customHeight="1">
      <c r="A44" s="91" t="s">
        <v>410</v>
      </c>
      <c r="B44" s="91" t="s">
        <v>411</v>
      </c>
      <c r="C44" s="91" t="s">
        <v>380</v>
      </c>
      <c r="D44" s="91" t="s">
        <v>381</v>
      </c>
      <c r="E44" s="92">
        <f t="shared" si="0"/>
        <v>5.58</v>
      </c>
      <c r="F44" s="92">
        <v>0</v>
      </c>
      <c r="G44" s="92">
        <v>5.58</v>
      </c>
      <c r="H44" s="92">
        <v>0</v>
      </c>
      <c r="I44" s="94"/>
    </row>
    <row r="45" spans="1:9" ht="12.75" customHeight="1">
      <c r="A45" s="91" t="s">
        <v>410</v>
      </c>
      <c r="B45" s="91" t="s">
        <v>411</v>
      </c>
      <c r="C45" s="91" t="s">
        <v>382</v>
      </c>
      <c r="D45" s="91" t="s">
        <v>377</v>
      </c>
      <c r="E45" s="92">
        <f t="shared" si="0"/>
        <v>0.37</v>
      </c>
      <c r="F45" s="92">
        <v>0</v>
      </c>
      <c r="G45" s="92">
        <v>0.37</v>
      </c>
      <c r="H45" s="92">
        <v>0</v>
      </c>
      <c r="I45" s="94"/>
    </row>
    <row r="46" spans="1:9" ht="12.75" customHeight="1">
      <c r="A46" s="91" t="s">
        <v>412</v>
      </c>
      <c r="B46" s="91" t="s">
        <v>413</v>
      </c>
      <c r="C46" s="91" t="s">
        <v>414</v>
      </c>
      <c r="D46" s="91" t="s">
        <v>253</v>
      </c>
      <c r="E46" s="92">
        <f t="shared" si="0"/>
        <v>35</v>
      </c>
      <c r="F46" s="92">
        <v>0</v>
      </c>
      <c r="G46" s="92">
        <v>35</v>
      </c>
      <c r="H46" s="92">
        <v>0</v>
      </c>
      <c r="I46" s="94"/>
    </row>
    <row r="47" spans="1:9" ht="12.75" customHeight="1">
      <c r="A47" s="91" t="s">
        <v>412</v>
      </c>
      <c r="B47" s="91" t="s">
        <v>413</v>
      </c>
      <c r="C47" s="91" t="s">
        <v>382</v>
      </c>
      <c r="D47" s="91" t="s">
        <v>377</v>
      </c>
      <c r="E47" s="92">
        <f t="shared" si="0"/>
        <v>0.1</v>
      </c>
      <c r="F47" s="92">
        <v>0</v>
      </c>
      <c r="G47" s="92">
        <v>0.1</v>
      </c>
      <c r="H47" s="92">
        <v>0</v>
      </c>
      <c r="I47" s="94"/>
    </row>
    <row r="48" spans="1:9" ht="12.75" customHeight="1">
      <c r="A48" s="91" t="s">
        <v>415</v>
      </c>
      <c r="B48" s="91" t="s">
        <v>416</v>
      </c>
      <c r="C48" s="91" t="s">
        <v>380</v>
      </c>
      <c r="D48" s="91" t="s">
        <v>381</v>
      </c>
      <c r="E48" s="92">
        <f t="shared" si="0"/>
        <v>31.3</v>
      </c>
      <c r="F48" s="92">
        <v>0</v>
      </c>
      <c r="G48" s="92">
        <v>30.3</v>
      </c>
      <c r="H48" s="92">
        <v>1</v>
      </c>
      <c r="I48" s="94"/>
    </row>
    <row r="49" spans="1:9" ht="12.75" customHeight="1">
      <c r="A49" s="91" t="s">
        <v>417</v>
      </c>
      <c r="B49" s="91" t="s">
        <v>418</v>
      </c>
      <c r="C49" s="91" t="s">
        <v>419</v>
      </c>
      <c r="D49" s="91" t="s">
        <v>420</v>
      </c>
      <c r="E49" s="92">
        <f t="shared" si="0"/>
        <v>156.66</v>
      </c>
      <c r="F49" s="92">
        <v>0</v>
      </c>
      <c r="G49" s="92">
        <v>50.26</v>
      </c>
      <c r="H49" s="92">
        <v>106.4</v>
      </c>
      <c r="I49" s="94"/>
    </row>
    <row r="50" spans="1:9" ht="12.75" customHeight="1">
      <c r="A50" s="91" t="s">
        <v>417</v>
      </c>
      <c r="B50" s="91" t="s">
        <v>418</v>
      </c>
      <c r="C50" s="91" t="s">
        <v>382</v>
      </c>
      <c r="D50" s="91" t="s">
        <v>377</v>
      </c>
      <c r="E50" s="92">
        <f t="shared" si="0"/>
        <v>4.42</v>
      </c>
      <c r="F50" s="92">
        <v>0</v>
      </c>
      <c r="G50" s="92">
        <v>0.92</v>
      </c>
      <c r="H50" s="92">
        <v>3.5</v>
      </c>
      <c r="I50" s="94"/>
    </row>
    <row r="51" spans="1:9" ht="12.75" customHeight="1">
      <c r="A51" s="91" t="s">
        <v>421</v>
      </c>
      <c r="B51" s="91" t="s">
        <v>422</v>
      </c>
      <c r="C51" s="91" t="s">
        <v>322</v>
      </c>
      <c r="D51" s="91" t="s">
        <v>322</v>
      </c>
      <c r="E51" s="92">
        <f t="shared" si="0"/>
        <v>23.049999999999997</v>
      </c>
      <c r="F51" s="92">
        <v>21.65</v>
      </c>
      <c r="G51" s="92">
        <v>0</v>
      </c>
      <c r="H51" s="92">
        <v>1.4</v>
      </c>
      <c r="I51" s="94"/>
    </row>
    <row r="52" spans="1:9" ht="12.75" customHeight="1">
      <c r="A52" s="91" t="s">
        <v>423</v>
      </c>
      <c r="B52" s="91" t="s">
        <v>424</v>
      </c>
      <c r="C52" s="91" t="s">
        <v>425</v>
      </c>
      <c r="D52" s="91" t="s">
        <v>426</v>
      </c>
      <c r="E52" s="92">
        <f t="shared" si="0"/>
        <v>3.6500000000000004</v>
      </c>
      <c r="F52" s="92">
        <v>2.95</v>
      </c>
      <c r="G52" s="92">
        <v>0</v>
      </c>
      <c r="H52" s="92">
        <v>0.7</v>
      </c>
      <c r="I52" s="94"/>
    </row>
    <row r="53" spans="1:9" ht="12.75" customHeight="1">
      <c r="A53" s="91" t="s">
        <v>427</v>
      </c>
      <c r="B53" s="91" t="s">
        <v>428</v>
      </c>
      <c r="C53" s="91" t="s">
        <v>425</v>
      </c>
      <c r="D53" s="91" t="s">
        <v>426</v>
      </c>
      <c r="E53" s="92">
        <f t="shared" si="0"/>
        <v>0.7</v>
      </c>
      <c r="F53" s="92">
        <v>0</v>
      </c>
      <c r="G53" s="92">
        <v>0</v>
      </c>
      <c r="H53" s="92">
        <v>0.7</v>
      </c>
      <c r="I53" s="94"/>
    </row>
    <row r="54" spans="1:9" ht="12.75" customHeight="1">
      <c r="A54" s="91" t="s">
        <v>429</v>
      </c>
      <c r="B54" s="91" t="s">
        <v>430</v>
      </c>
      <c r="C54" s="91" t="s">
        <v>431</v>
      </c>
      <c r="D54" s="91" t="s">
        <v>432</v>
      </c>
      <c r="E54" s="92">
        <f t="shared" si="0"/>
        <v>18.7</v>
      </c>
      <c r="F54" s="92">
        <v>18.7</v>
      </c>
      <c r="G54" s="92">
        <v>0</v>
      </c>
      <c r="H54" s="92">
        <v>0</v>
      </c>
      <c r="I54" s="94"/>
    </row>
    <row r="55" spans="1:9" ht="12.75" customHeight="1">
      <c r="A55" s="91" t="s">
        <v>433</v>
      </c>
      <c r="B55" s="91" t="s">
        <v>434</v>
      </c>
      <c r="C55" s="91" t="s">
        <v>322</v>
      </c>
      <c r="D55" s="91" t="s">
        <v>322</v>
      </c>
      <c r="E55" s="92">
        <f t="shared" si="0"/>
        <v>50</v>
      </c>
      <c r="F55" s="92">
        <v>0</v>
      </c>
      <c r="G55" s="92">
        <v>0</v>
      </c>
      <c r="H55" s="92">
        <v>50</v>
      </c>
      <c r="I55" s="94"/>
    </row>
    <row r="56" spans="1:9" ht="12.75" customHeight="1">
      <c r="A56" s="91" t="s">
        <v>435</v>
      </c>
      <c r="B56" s="91" t="s">
        <v>436</v>
      </c>
      <c r="C56" s="91" t="s">
        <v>437</v>
      </c>
      <c r="D56" s="91" t="s">
        <v>438</v>
      </c>
      <c r="E56" s="92">
        <f t="shared" si="0"/>
        <v>50</v>
      </c>
      <c r="F56" s="92">
        <v>0</v>
      </c>
      <c r="G56" s="92">
        <v>0</v>
      </c>
      <c r="H56" s="92">
        <v>50</v>
      </c>
      <c r="I56" s="94"/>
    </row>
  </sheetData>
  <mergeCells count="1">
    <mergeCell ref="A2:I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showGridLines="0" showZeros="0" workbookViewId="0">
      <selection activeCell="B43" sqref="B43"/>
    </sheetView>
  </sheetViews>
  <sheetFormatPr defaultColWidth="9.1640625" defaultRowHeight="12.75" customHeight="1"/>
  <cols>
    <col min="1" max="3" width="21.33203125" customWidth="1"/>
    <col min="4" max="4" width="30.5" customWidth="1"/>
    <col min="5" max="5" width="30.1640625" customWidth="1"/>
    <col min="6" max="6" width="26.5" customWidth="1"/>
    <col min="7" max="7" width="9.1640625" customWidth="1"/>
  </cols>
  <sheetData>
    <row r="1" spans="1:6" ht="30" customHeight="1">
      <c r="A1" s="20" t="s">
        <v>18</v>
      </c>
    </row>
    <row r="2" spans="1:6" ht="28.5" customHeight="1">
      <c r="A2" s="128" t="s">
        <v>166</v>
      </c>
      <c r="B2" s="128"/>
      <c r="C2" s="128"/>
      <c r="D2" s="128"/>
      <c r="E2" s="128"/>
      <c r="F2" s="128"/>
    </row>
    <row r="3" spans="1:6" ht="22.5" customHeight="1">
      <c r="F3" s="26" t="s">
        <v>41</v>
      </c>
    </row>
    <row r="4" spans="1:6" ht="22.5" customHeight="1">
      <c r="A4" s="27" t="s">
        <v>155</v>
      </c>
      <c r="B4" s="27" t="s">
        <v>156</v>
      </c>
      <c r="C4" s="27" t="s">
        <v>136</v>
      </c>
      <c r="D4" s="27" t="s">
        <v>157</v>
      </c>
      <c r="E4" s="27" t="s">
        <v>158</v>
      </c>
      <c r="F4" s="27" t="s">
        <v>160</v>
      </c>
    </row>
    <row r="5" spans="1:6" ht="15.75" customHeight="1">
      <c r="A5" s="23" t="s">
        <v>146</v>
      </c>
      <c r="B5" s="23" t="s">
        <v>146</v>
      </c>
      <c r="C5" s="23" t="s">
        <v>146</v>
      </c>
      <c r="D5" s="23" t="s">
        <v>146</v>
      </c>
      <c r="E5" s="23" t="s">
        <v>146</v>
      </c>
      <c r="F5" s="23" t="s">
        <v>146</v>
      </c>
    </row>
    <row r="6" spans="1:6" ht="12.75" customHeight="1">
      <c r="A6" s="89" t="s">
        <v>322</v>
      </c>
      <c r="B6" s="89" t="s">
        <v>136</v>
      </c>
      <c r="C6" s="90">
        <v>1181.67</v>
      </c>
      <c r="D6" s="90">
        <v>718.14</v>
      </c>
      <c r="E6" s="90">
        <v>463.53</v>
      </c>
      <c r="F6" s="24"/>
    </row>
    <row r="7" spans="1:6" ht="12.75" customHeight="1">
      <c r="A7" s="89" t="s">
        <v>323</v>
      </c>
      <c r="B7" s="89" t="s">
        <v>324</v>
      </c>
      <c r="C7" s="90">
        <v>1181.67</v>
      </c>
      <c r="D7" s="90">
        <v>718.14</v>
      </c>
      <c r="E7" s="90">
        <v>463.53</v>
      </c>
      <c r="F7" s="24"/>
    </row>
    <row r="8" spans="1:6" ht="12.75" customHeight="1">
      <c r="A8" s="89" t="s">
        <v>325</v>
      </c>
      <c r="B8" s="89" t="s">
        <v>326</v>
      </c>
      <c r="C8" s="90">
        <v>1181.67</v>
      </c>
      <c r="D8" s="90">
        <v>718.14</v>
      </c>
      <c r="E8" s="90">
        <v>463.53</v>
      </c>
      <c r="F8" s="24"/>
    </row>
    <row r="9" spans="1:6" ht="12.75" customHeight="1">
      <c r="A9" s="89" t="s">
        <v>327</v>
      </c>
      <c r="B9" s="89" t="s">
        <v>328</v>
      </c>
      <c r="C9" s="90">
        <v>990.27</v>
      </c>
      <c r="D9" s="90">
        <v>535.80999999999995</v>
      </c>
      <c r="E9" s="90">
        <v>454.46</v>
      </c>
      <c r="F9" s="24"/>
    </row>
    <row r="10" spans="1:6" ht="12.75" customHeight="1">
      <c r="A10" s="89" t="s">
        <v>331</v>
      </c>
      <c r="B10" s="89" t="s">
        <v>332</v>
      </c>
      <c r="C10" s="90">
        <v>191.4</v>
      </c>
      <c r="D10" s="90">
        <v>182.33</v>
      </c>
      <c r="E10" s="90">
        <v>9.07</v>
      </c>
      <c r="F10" s="24"/>
    </row>
    <row r="11" spans="1:6" ht="12.75" customHeight="1">
      <c r="A11" s="20"/>
      <c r="C11" s="20"/>
    </row>
    <row r="12" spans="1:6" ht="12.75" customHeight="1">
      <c r="A12" s="20"/>
      <c r="B12" s="20"/>
    </row>
    <row r="13" spans="1:6" ht="12.75" customHeight="1">
      <c r="B13" s="20"/>
    </row>
    <row r="14" spans="1:6" ht="12.75" customHeight="1">
      <c r="B14" s="20"/>
    </row>
    <row r="15" spans="1:6" ht="12.75" customHeight="1">
      <c r="B15" s="20"/>
      <c r="E15" s="57"/>
    </row>
    <row r="16" spans="1:6" ht="12.75" customHeight="1">
      <c r="B16" s="20"/>
      <c r="E16" s="57"/>
    </row>
  </sheetData>
  <mergeCells count="1">
    <mergeCell ref="A2:F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18</vt:i4>
      </vt:variant>
    </vt:vector>
  </HeadingPairs>
  <TitlesOfParts>
    <vt:vector size="37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表14-部门专项业务经费绩效目标表 (2)</vt:lpstr>
      <vt:lpstr>表15-部门整体支出绩效目标表</vt:lpstr>
      <vt:lpstr>表16-专项资金总体绩效目标表</vt:lpstr>
      <vt:lpstr>'表15-部门整体支出绩效目标表'!Print_Area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revision>1</cp:revision>
  <cp:lastPrinted>2021-05-21T08:40:41Z</cp:lastPrinted>
  <dcterms:created xsi:type="dcterms:W3CDTF">2018-01-09T01:56:00Z</dcterms:created>
  <dcterms:modified xsi:type="dcterms:W3CDTF">2021-06-10T13:48:14Z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